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showInkAnnotation="0"/>
  <mc:AlternateContent xmlns:mc="http://schemas.openxmlformats.org/markup-compatibility/2006">
    <mc:Choice Requires="x15">
      <x15ac:absPath xmlns:x15ac="http://schemas.microsoft.com/office/spreadsheetml/2010/11/ac" url="/Users/reidh/Desktop/"/>
    </mc:Choice>
  </mc:AlternateContent>
  <xr:revisionPtr revIDLastSave="0" documentId="13_ncr:1_{D74CF900-DFC1-734F-BFCF-EA71F5306769}" xr6:coauthVersionLast="47" xr6:coauthVersionMax="47" xr10:uidLastSave="{00000000-0000-0000-0000-000000000000}"/>
  <bookViews>
    <workbookView xWindow="0" yWindow="500" windowWidth="27940" windowHeight="16080" tabRatio="869" xr2:uid="{00000000-000D-0000-FFFF-FFFF00000000}"/>
  </bookViews>
  <sheets>
    <sheet name="Order Form" sheetId="9" r:id="rId1"/>
    <sheet name="Floor Space Exhibitors" sheetId="5" r:id="rId2"/>
    <sheet name="Shell Scheme Exhibitors" sheetId="6" r:id="rId3"/>
    <sheet name="Stand Painting" sheetId="10" r:id="rId4"/>
    <sheet name="Electrical Fitting Plan" sheetId="8" r:id="rId5"/>
    <sheet name="Gas Application" sheetId="7" r:id="rId6"/>
    <sheet name="Shows" sheetId="4" state="hidden" r:id="rId7"/>
    <sheet name="Categories" sheetId="2" state="hidden" r:id="rId8"/>
    <sheet name="Quantity Required" sheetId="3" state="hidden" r:id="rId9"/>
  </sheets>
  <definedNames>
    <definedName name="ColumnTitle1">#REF!</definedName>
    <definedName name="ColumnTitle2">RoomLookup[[#Headers],[Categories]]</definedName>
    <definedName name="_xlnm.Print_Area" localSheetId="4">'Electrical Fitting Plan'!$A$1:$L$59</definedName>
    <definedName name="_xlnm.Print_Area" localSheetId="1">'Floor Space Exhibitors'!$A$1:$L$115</definedName>
    <definedName name="_xlnm.Print_Area" localSheetId="5">'Gas Application'!$A$1:$N$37</definedName>
    <definedName name="_xlnm.Print_Area" localSheetId="0">'Order Form'!$A$1:$J$258</definedName>
    <definedName name="_xlnm.Print_Area" localSheetId="2">'Shell Scheme Exhibitors'!$A$1:$O$122</definedName>
    <definedName name="_xlnm.Print_Titles" localSheetId="7">Categories!$2:$2</definedName>
    <definedName name="RoomList">RoomLookup[]</definedName>
    <definedName name="RowTitleRegion1..E2">#REF!</definedName>
    <definedName name="RowTitleRegion2..I2">#REF!</definedName>
    <definedName name="RowTitleRegion3..D8">#REF!</definedName>
    <definedName name="RowTitleRegion4..I8">#REF!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10" l="1"/>
  <c r="H52" i="10"/>
  <c r="H43" i="10"/>
  <c r="H34" i="10"/>
  <c r="H19" i="10"/>
  <c r="H24" i="10"/>
  <c r="H253" i="9"/>
  <c r="H252" i="9"/>
  <c r="H251" i="9"/>
  <c r="H250" i="9"/>
  <c r="H248" i="9"/>
  <c r="H247" i="9"/>
  <c r="H245" i="9"/>
  <c r="H243" i="9"/>
  <c r="H241" i="9"/>
  <c r="H239" i="9"/>
  <c r="H238" i="9"/>
  <c r="H237" i="9"/>
  <c r="H236" i="9"/>
  <c r="H235" i="9"/>
  <c r="H234" i="9"/>
  <c r="H233" i="9"/>
  <c r="H232" i="9"/>
  <c r="H231"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59" i="9"/>
  <c r="H58" i="9"/>
  <c r="H57" i="9"/>
  <c r="H55" i="9"/>
  <c r="H53" i="9"/>
  <c r="H52" i="9"/>
  <c r="H51" i="9"/>
  <c r="H50" i="9"/>
  <c r="H49" i="9"/>
  <c r="H48" i="9"/>
  <c r="H47" i="9"/>
  <c r="H46" i="9"/>
  <c r="H45" i="9"/>
  <c r="H44" i="9"/>
  <c r="H43" i="9"/>
  <c r="H42" i="9"/>
  <c r="H41" i="9"/>
  <c r="H40" i="9"/>
  <c r="H39" i="9"/>
  <c r="H38" i="9"/>
  <c r="H36" i="9"/>
  <c r="H34" i="9"/>
  <c r="H32" i="9"/>
  <c r="H31" i="9"/>
  <c r="H30" i="9"/>
  <c r="H29" i="9"/>
  <c r="H28" i="9"/>
  <c r="H27" i="9"/>
  <c r="H26" i="9"/>
  <c r="F229" i="9"/>
  <c r="H229" i="9" s="1"/>
  <c r="F24" i="9"/>
  <c r="H24" i="9" s="1"/>
  <c r="H20" i="10" l="1"/>
  <c r="I7" i="10" s="1"/>
  <c r="H254" i="9"/>
  <c r="I8" i="10" l="1"/>
  <c r="I9" i="10" s="1"/>
  <c r="I7" i="9"/>
  <c r="I8" i="9" l="1"/>
  <c r="I9" i="9" s="1"/>
</calcChain>
</file>

<file path=xl/sharedStrings.xml><?xml version="1.0" encoding="utf-8"?>
<sst xmlns="http://schemas.openxmlformats.org/spreadsheetml/2006/main" count="1383" uniqueCount="604">
  <si>
    <t>Item #</t>
  </si>
  <si>
    <t>Modify or add entries to this list. Simply type over an existing entry or add a new entry directly below the last row of the table.</t>
  </si>
  <si>
    <t>Person icon is in this cell</t>
  </si>
  <si>
    <t>Quantity Required</t>
  </si>
  <si>
    <t>Categories</t>
  </si>
  <si>
    <t>TAX</t>
  </si>
  <si>
    <t xml:space="preserve"> </t>
  </si>
  <si>
    <t>Additional Services</t>
  </si>
  <si>
    <t>Labour</t>
  </si>
  <si>
    <t>Shell Scheme Extras</t>
  </si>
  <si>
    <t>Store Rooms</t>
  </si>
  <si>
    <t>Plant Hire</t>
  </si>
  <si>
    <t>Carpet Hire</t>
  </si>
  <si>
    <t>Electrical Hire</t>
  </si>
  <si>
    <t>Flooring Hire</t>
  </si>
  <si>
    <t>Forklift Hire</t>
  </si>
  <si>
    <t>Furniture Hire</t>
  </si>
  <si>
    <t>Safety Items</t>
  </si>
  <si>
    <t>Safety Screen Hire</t>
  </si>
  <si>
    <t>Comic Con Africa</t>
  </si>
  <si>
    <t>Audio-visual</t>
  </si>
  <si>
    <t>Security Guard Hire</t>
  </si>
  <si>
    <t>Access Badges</t>
  </si>
  <si>
    <t>Shows</t>
  </si>
  <si>
    <t>Decorex Cape Town</t>
  </si>
  <si>
    <t>Decorex Joburg</t>
  </si>
  <si>
    <t>WTM Africa</t>
  </si>
  <si>
    <t xml:space="preserve">  PACKAGE</t>
  </si>
  <si>
    <t xml:space="preserve"> PACKAGE INFO</t>
  </si>
  <si>
    <t>page 1</t>
  </si>
  <si>
    <t xml:space="preserve">  CELL NUMBER</t>
  </si>
  <si>
    <t xml:space="preserve">  Enter his/her name here</t>
  </si>
  <si>
    <t xml:space="preserve">  COMPANY</t>
  </si>
  <si>
    <t xml:space="preserve">  POSITION</t>
  </si>
  <si>
    <t xml:space="preserve">  EMAIL ADDDRESS</t>
  </si>
  <si>
    <t xml:space="preserve">  Enter his/her position here</t>
  </si>
  <si>
    <t xml:space="preserve">  Enter his/her email address here</t>
  </si>
  <si>
    <t xml:space="preserve">  Enter his/her cell number here</t>
  </si>
  <si>
    <t>I am in possession of my company's Health and Safety Policy.</t>
  </si>
  <si>
    <t>I have checked that our main stand contractor has a suitable and sufficient Health &amp; Safety Policy for the event:</t>
  </si>
  <si>
    <t>I have checked that our main stand contractor has provided sufficient training for his/her employees to carry out their tasks safely and competently for the event.</t>
  </si>
  <si>
    <t xml:space="preserve"> EXHIBITOR / APPOINTED CONTRACTOR INDEMNITY FORM</t>
  </si>
  <si>
    <t>1.</t>
  </si>
  <si>
    <t>2.</t>
  </si>
  <si>
    <t>3.</t>
  </si>
  <si>
    <t>4.</t>
  </si>
  <si>
    <t>5.</t>
  </si>
  <si>
    <t>6.</t>
  </si>
  <si>
    <t>Further, the contractor hereby indemnifies and holds blameless Reed Exhibitions (Pty) Ltd. in respect of any claim(s) that may be made as a result of loss / damage suffered by the contractor, its employees, mandatories and third parties as a consequence of this Agreement, no matter the cause of such loss or damage and howsoever arising, nothing at all excepted, including where such cause is through and / or by way of the negligence of Reed Exhibitions (Pty) Ltd., its employees, mandatories employed by Reed Exhibitions (Pty) Ltd. or third parties.</t>
  </si>
  <si>
    <t>DEFINITION OF A TEMPORARY STRUCTURE</t>
  </si>
  <si>
    <t>Meaning any structure that is so declared by owner and that is being used or intended to be used for a specified purpose and for a specified limited period of time.</t>
  </si>
  <si>
    <t>Is defined as any constructed item that is so declared by the owner or structural builder or designer and that is being used or is to be used for a specific purpose for a specific period of time.  This includes staging, exhibition structures, stands and scaffolding.</t>
  </si>
  <si>
    <t>Any stand that is not a Standard Shell Scheme design, the following would apply for the Designer / Floor Space Only stands:</t>
  </si>
  <si>
    <t>3. Wooden structures / steel structures etc (irrespective of height)</t>
  </si>
  <si>
    <t>4. Stands with neon signs (which would require separate isolation switch)</t>
  </si>
  <si>
    <t>5. Stands with roof coverings (as this may impact the effectiveness of sprinkler system if required in fire situations)</t>
  </si>
  <si>
    <t>1. To check height of structures in relation to sprinkler system.</t>
  </si>
  <si>
    <t>2. To evaluate fire loading exhibitors are bringing into venues.</t>
  </si>
  <si>
    <t>3. Check double storey stands where public/ exhibitors may be on upper level, this would be to evaluate emergency escapes and maximum populations on upper level.</t>
  </si>
  <si>
    <t>4. Evaluating that nothing on stand protrudes into aisle space which forms part of emergency escape.</t>
  </si>
  <si>
    <t>I accept full responsibility for the satisfactorily erection of the temporary structure and understand that if provisional authorisation is granted; such provisional authorisation shall lapse after the expiry of a period of thirty (30) days as from the date on which it is granted unless the erection of the temporary structure, in question is completed with within the said period.</t>
  </si>
  <si>
    <t xml:space="preserve">  Shell Scheme</t>
  </si>
  <si>
    <t xml:space="preserve">We agree to abide by the Company's standard terms and conditions of contract with specific reference to:                                                                                          </t>
  </si>
  <si>
    <t>1.  Use of official contractors.</t>
  </si>
  <si>
    <t xml:space="preserve">  DETAILS</t>
  </si>
  <si>
    <t>flame retardent certificate to be handed to safety officer</t>
  </si>
  <si>
    <t xml:space="preserve"> SIZE OF STRUCTURE</t>
  </si>
  <si>
    <t xml:space="preserve"> MAIN CONTACT</t>
  </si>
  <si>
    <t xml:space="preserve"> CELL NUMBER</t>
  </si>
  <si>
    <t xml:space="preserve"> SUPERVISOR</t>
  </si>
  <si>
    <t>page 2</t>
  </si>
  <si>
    <t xml:space="preserve">  Enter his/her company name here</t>
  </si>
  <si>
    <t xml:space="preserve"> AUTHORISED TO ORDER SERVICES?</t>
  </si>
  <si>
    <t>5. EMS has the right to additional requirements based on the dynamics of the event and or structures.</t>
  </si>
  <si>
    <t>6. This is also for design of stand and not for items displayed on stands which may require separate application, e.g (LPG Gas, vehicles displayed, etc)</t>
  </si>
  <si>
    <t>7. Floor plans and Designer Stands to be submitted a minimum of 21 days prior to the event, to allow for changes to be done prior to the event commencing.</t>
  </si>
  <si>
    <t>2.  Fire prevention regulations.</t>
  </si>
  <si>
    <t>7.</t>
  </si>
  <si>
    <t xml:space="preserve"> DOES YOUR STAND INCLUDE ANY OF THE FOLLOWING?  </t>
  </si>
  <si>
    <t xml:space="preserve"> PLEASE COMPLETE THE BELOW ASSESSMENT BY TICKING YES OR NO.</t>
  </si>
  <si>
    <t xml:space="preserve"> STAND PACKAGE REQUIREMENTS</t>
  </si>
  <si>
    <t xml:space="preserve">  PLEASE ATTACH A DETAILED STAND DRAWING WITH TOP &amp; SIDE ELEVATIONS SHOWING ALL DIMENSIONS</t>
  </si>
  <si>
    <r>
      <t xml:space="preserve"> PSE TICK </t>
    </r>
    <r>
      <rPr>
        <b/>
        <sz val="14"/>
        <color theme="0"/>
        <rFont val="Wingdings"/>
        <charset val="2"/>
      </rPr>
      <t>ü</t>
    </r>
  </si>
  <si>
    <r>
      <t>m</t>
    </r>
    <r>
      <rPr>
        <vertAlign val="superscript"/>
        <sz val="13"/>
        <color theme="1" tint="0.249977111117893"/>
        <rFont val="Calibri"/>
        <family val="2"/>
        <scheme val="minor"/>
      </rPr>
      <t>2</t>
    </r>
  </si>
  <si>
    <r>
      <t xml:space="preserve">  YES TICK </t>
    </r>
    <r>
      <rPr>
        <b/>
        <sz val="14"/>
        <color theme="0"/>
        <rFont val="Wingdings"/>
        <charset val="2"/>
      </rPr>
      <t>ü</t>
    </r>
  </si>
  <si>
    <r>
      <t xml:space="preserve">  NO TICK </t>
    </r>
    <r>
      <rPr>
        <b/>
        <sz val="14"/>
        <color theme="0"/>
        <rFont val="Wingdings"/>
        <charset val="2"/>
      </rPr>
      <t>ü</t>
    </r>
  </si>
  <si>
    <r>
      <t xml:space="preserve">  YES TICK </t>
    </r>
    <r>
      <rPr>
        <b/>
        <sz val="13"/>
        <color theme="0"/>
        <rFont val="Wingdings"/>
        <charset val="2"/>
      </rPr>
      <t>ü</t>
    </r>
  </si>
  <si>
    <r>
      <t xml:space="preserve">  NO TICK </t>
    </r>
    <r>
      <rPr>
        <b/>
        <sz val="13"/>
        <color theme="0"/>
        <rFont val="Wingdings"/>
        <charset val="2"/>
      </rPr>
      <t>ü</t>
    </r>
  </si>
  <si>
    <r>
      <rPr>
        <b/>
        <sz val="13"/>
        <color theme="1"/>
        <rFont val="Calibri"/>
        <family val="2"/>
        <scheme val="minor"/>
      </rPr>
      <t>PLEASE NOTE:</t>
    </r>
    <r>
      <rPr>
        <sz val="13"/>
        <color theme="1"/>
        <rFont val="Calibri"/>
        <family val="2"/>
        <scheme val="minor"/>
      </rPr>
      <t xml:space="preserve">  stand construction will not be allowed to commence until this form has been received.</t>
    </r>
  </si>
  <si>
    <t xml:space="preserve"> EMAIL ADDDRESS</t>
  </si>
  <si>
    <t xml:space="preserve"> CONTACT PERSON</t>
  </si>
  <si>
    <t xml:space="preserve"> COMPANY</t>
  </si>
  <si>
    <t xml:space="preserve"> DRAPING</t>
  </si>
  <si>
    <t xml:space="preserve"> FIRE EXTINGUISHER</t>
  </si>
  <si>
    <t xml:space="preserve"> FLOORING</t>
  </si>
  <si>
    <t xml:space="preserve"> GAS USAGE</t>
  </si>
  <si>
    <t xml:space="preserve"> OPEN FLAME USAGE</t>
  </si>
  <si>
    <t xml:space="preserve"> DESCRIPTION OF WORK</t>
  </si>
  <si>
    <t>I also hereby declare that I am aware of the fact that I shall be committing an offence if I use the temporary structure referred to, or allow ot permit it to be used before a Consent-to-Use Certificate has been received.</t>
  </si>
  <si>
    <t>I have checked that our main stand contractor has a suitable and sufficient Health &amp; Safety Policy for the event.</t>
  </si>
  <si>
    <t>MATERIALS USED IN STRUCTURE</t>
  </si>
  <si>
    <t>PURPOSE OF STRUCTURE</t>
  </si>
  <si>
    <t>CUSTOM BUILD INFO</t>
  </si>
  <si>
    <t xml:space="preserve"> STAND BUILDER INFO:</t>
  </si>
  <si>
    <t xml:space="preserve"> STAND MANAGED ON-SITE BY:</t>
  </si>
  <si>
    <t xml:space="preserve">  FASCIA NAME 2</t>
  </si>
  <si>
    <t>Other</t>
  </si>
  <si>
    <t>Supplier</t>
  </si>
  <si>
    <t>Item/Description</t>
  </si>
  <si>
    <t>Plumbing</t>
  </si>
  <si>
    <t xml:space="preserve"> COMPANY NAME  </t>
  </si>
  <si>
    <t xml:space="preserve">  VAT NUMBER  </t>
  </si>
  <si>
    <t xml:space="preserve">  CONTACT NAME  </t>
  </si>
  <si>
    <t xml:space="preserve">  CELL NUMBER  </t>
  </si>
  <si>
    <t xml:space="preserve">  EMAIL ADDRESS  </t>
  </si>
  <si>
    <t xml:space="preserve">  DATE  </t>
  </si>
  <si>
    <t xml:space="preserve">BANKING DETAILS  </t>
  </si>
  <si>
    <t>Qty</t>
  </si>
  <si>
    <t>Parking</t>
  </si>
  <si>
    <t xml:space="preserve">  BILLING ADDRESS  </t>
  </si>
  <si>
    <r>
      <t>m</t>
    </r>
    <r>
      <rPr>
        <b/>
        <vertAlign val="superscript"/>
        <sz val="14"/>
        <color theme="0"/>
        <rFont val="Calibri"/>
        <family val="2"/>
        <scheme val="minor"/>
      </rPr>
      <t>2</t>
    </r>
  </si>
  <si>
    <t>Exhibitor Notes</t>
  </si>
  <si>
    <t>Graphics - Fabric</t>
  </si>
  <si>
    <t>Graphics - Vinyl</t>
  </si>
  <si>
    <t xml:space="preserve">Rigging </t>
  </si>
  <si>
    <t>Lead Scanner</t>
  </si>
  <si>
    <t>ORDER TOTAL</t>
  </si>
  <si>
    <t xml:space="preserve"> STAND NO </t>
  </si>
  <si>
    <t xml:space="preserve"> STAND SIZE </t>
  </si>
  <si>
    <t xml:space="preserve"> EXHIBITION </t>
  </si>
  <si>
    <t xml:space="preserve">EXHIBITOR INFO </t>
  </si>
  <si>
    <t xml:space="preserve"> SUB TOTAL, EXCL </t>
  </si>
  <si>
    <t xml:space="preserve"> 15% VAT </t>
  </si>
  <si>
    <t xml:space="preserve">  GRAND TOTAL, INCL </t>
  </si>
  <si>
    <t xml:space="preserve">HALL NO </t>
  </si>
  <si>
    <t xml:space="preserve"> COMPANY NAME </t>
  </si>
  <si>
    <t xml:space="preserve">  BILLING ADDRESS </t>
  </si>
  <si>
    <t xml:space="preserve">  VAT NUMBER </t>
  </si>
  <si>
    <t xml:space="preserve">  CONTACT NAME </t>
  </si>
  <si>
    <t xml:space="preserve">  CELL NUMBER </t>
  </si>
  <si>
    <t xml:space="preserve">  EMAIL ADDRESS </t>
  </si>
  <si>
    <t xml:space="preserve">  SIGNATURE  / DATE </t>
  </si>
  <si>
    <t xml:space="preserve"> EXHIBTOR INFO      </t>
  </si>
  <si>
    <t xml:space="preserve"> EXHIBITOR / STAND BUILDER INDEMNITY FORM - COMPULSORY COMPLETION!</t>
  </si>
  <si>
    <t>Desctiption of product</t>
  </si>
  <si>
    <t xml:space="preserve">Number of Cylinders / Open Flames </t>
  </si>
  <si>
    <t>Amount of Gas Bottles</t>
  </si>
  <si>
    <t>Quantity Demo Units</t>
  </si>
  <si>
    <t>Safety Measures</t>
  </si>
  <si>
    <t>Safety Officer Notes</t>
  </si>
  <si>
    <t xml:space="preserve"> SHELL SCHEME PACKAGE EXHIBITORS - COMPULSORY COMPLETION</t>
  </si>
  <si>
    <r>
      <rPr>
        <b/>
        <i/>
        <sz val="12"/>
        <color theme="1"/>
        <rFont val="Calibri"/>
        <family val="2"/>
        <scheme val="minor"/>
      </rPr>
      <t xml:space="preserve">Note: </t>
    </r>
    <r>
      <rPr>
        <i/>
        <sz val="12"/>
        <color theme="1"/>
        <rFont val="Calibri"/>
        <family val="2"/>
        <scheme val="minor"/>
      </rPr>
      <t xml:space="preserve"> Removal of fascias on site will incur an extra cost to the exhibitor concerned.  It also may not be possible due to the fact that all electrics run along the top of the shell scheme and has already been installed.</t>
    </r>
  </si>
  <si>
    <r>
      <t xml:space="preserve">Will you be using any </t>
    </r>
    <r>
      <rPr>
        <b/>
        <sz val="13"/>
        <color theme="1"/>
        <rFont val="Calibri"/>
        <family val="2"/>
        <scheme val="minor"/>
      </rPr>
      <t>GAS / OPEN FLAMES / CLOSED COMBUSTION UNITS</t>
    </r>
    <r>
      <rPr>
        <sz val="13"/>
        <color theme="1"/>
        <rFont val="Calibri"/>
        <family val="2"/>
        <scheme val="minor"/>
      </rPr>
      <t xml:space="preserve"> as part of your exhibit?</t>
    </r>
  </si>
  <si>
    <t>Hire Price</t>
  </si>
  <si>
    <t>Total Hire Price</t>
  </si>
  <si>
    <t>MAIN CONTACT</t>
  </si>
  <si>
    <t>DETAILS OF PERSON MANAGING STAND SET-UP/SAFETY</t>
  </si>
  <si>
    <t xml:space="preserve"> Enter your company name here</t>
  </si>
  <si>
    <t xml:space="preserve"> Enter your billing address here</t>
  </si>
  <si>
    <t xml:space="preserve"> Enter your company VAT number here</t>
  </si>
  <si>
    <t xml:space="preserve"> Enter your name here</t>
  </si>
  <si>
    <t xml:space="preserve"> Enter your cell number here</t>
  </si>
  <si>
    <t xml:space="preserve"> Enter your emal address here</t>
  </si>
  <si>
    <t xml:space="preserve"> Enter hall no here</t>
  </si>
  <si>
    <t xml:space="preserve"> Enter stand no here</t>
  </si>
  <si>
    <t xml:space="preserve"> Enter stand size m2 here</t>
  </si>
  <si>
    <t xml:space="preserve">CODE </t>
  </si>
  <si>
    <t>NB SAFETY</t>
  </si>
  <si>
    <t>1. Above 2500mm high (in this case even a shell scheme design would need to be submitted)</t>
  </si>
  <si>
    <t>2. Double Storey stand</t>
  </si>
  <si>
    <t>The reason EMS requires this information to be submitted is based on the following:</t>
  </si>
  <si>
    <t xml:space="preserve"> date</t>
  </si>
  <si>
    <t>I have checked that our main stand contractor has provided sufficient training for his/her employees to carry out their tasks safely and competently.</t>
  </si>
  <si>
    <t xml:space="preserve"> PACKAGE INFO </t>
  </si>
  <si>
    <t>Floor Space</t>
  </si>
  <si>
    <t xml:space="preserve"> SERVICE ORDER FORM - EXTRA ITEMS REQUIRED FOR YOUR STAND</t>
  </si>
  <si>
    <t xml:space="preserve">  Floor Space Only </t>
  </si>
  <si>
    <t>ONSITE ORDERS &amp; PAYMENTS</t>
  </si>
  <si>
    <t>1.  Onsite service orders must be paid in South African Rand or via Credit Card.</t>
  </si>
  <si>
    <t>2.  Onsite service orders will incur a 20% surcharge and payment is COD.</t>
  </si>
  <si>
    <t>3.  All services are quoted exclusive of VAT and excludes country withholding tax {if applicable}.</t>
  </si>
  <si>
    <t xml:space="preserve">Furniture Packages </t>
  </si>
  <si>
    <t>page 4</t>
  </si>
  <si>
    <t xml:space="preserve">1.  No gas cylinders / open flames / closed combustion units are permitted within the venue unless permission is given. </t>
  </si>
  <si>
    <t xml:space="preserve">2.  An exhibitor utilising equipment using flammable liquid and/or industrial gas / coal / wood / pellets / charcoal / wax etc. which produces heat, smoke or open flames as an integral part of the product demonstration, must receive written approval from the Organisers and EMS.                                                                                                                                 </t>
  </si>
  <si>
    <t xml:space="preserve"> 3.  If application is not made 3 weeks before build-up, your demonstrations will not be allowed. </t>
  </si>
  <si>
    <t>4.  Only one 9kg gas cylinder is permitted per application and any spare cylinders are restricted to a 9kg cylinder and must be stored outside of the building in a lockable facility.</t>
  </si>
  <si>
    <t>5.  A 9kg dry powder fire extinguisher must be installed in close proximity to the gas cylinder / flame.</t>
  </si>
  <si>
    <t>6.  Nothing must obstruct the gas cylinder / flame.</t>
  </si>
  <si>
    <t xml:space="preserve">
</t>
  </si>
  <si>
    <t>7.  No plugs / wires / paper may be stored where cylinder / flame is positioned.</t>
  </si>
  <si>
    <t>FRONT OF STAND</t>
  </si>
  <si>
    <t>BACK OF STAND</t>
  </si>
  <si>
    <t>SIDE OF STAND -  FOR THE CORRECT ORIENTATION OF YOUR STAND, PLEASE INDICATE THE COMPANY NAME / STAND NO OF YOUR NEIGHBOUR</t>
  </si>
  <si>
    <t>STAND NO</t>
  </si>
  <si>
    <t>page 5</t>
  </si>
  <si>
    <t>STAND ON LEFT SIDE</t>
  </si>
  <si>
    <t>STAND ON RIGHT SIDE</t>
  </si>
  <si>
    <t xml:space="preserve"> ELECTRICAL FITTING PLAN - COMPULSORY COMPLETION</t>
  </si>
  <si>
    <t>Will there be  Live Performances?</t>
  </si>
  <si>
    <t>Will you be providing food and drink for guests?</t>
  </si>
  <si>
    <t>Are you planning any other activities on your stand?</t>
  </si>
  <si>
    <t>Will any activities be outside in the aisles?</t>
  </si>
  <si>
    <r>
      <t xml:space="preserve">What time do you want to </t>
    </r>
    <r>
      <rPr>
        <u/>
        <sz val="13"/>
        <color theme="1"/>
        <rFont val="Calibri"/>
        <family val="2"/>
        <scheme val="minor"/>
      </rPr>
      <t>start</t>
    </r>
    <r>
      <rPr>
        <sz val="13"/>
        <color theme="1"/>
        <rFont val="Calibri"/>
        <family val="2"/>
        <scheme val="minor"/>
      </rPr>
      <t xml:space="preserve"> hosting?</t>
    </r>
  </si>
  <si>
    <r>
      <t xml:space="preserve">What time do you want to </t>
    </r>
    <r>
      <rPr>
        <u/>
        <sz val="13"/>
        <color theme="1"/>
        <rFont val="Calibri"/>
        <family val="2"/>
        <scheme val="minor"/>
      </rPr>
      <t>end</t>
    </r>
    <r>
      <rPr>
        <sz val="13"/>
        <color theme="1"/>
        <rFont val="Calibri"/>
        <family val="2"/>
        <scheme val="minor"/>
      </rPr>
      <t xml:space="preserve"> hosting?</t>
    </r>
  </si>
  <si>
    <t>Overall expected attendance?</t>
  </si>
  <si>
    <t>Event theme?</t>
  </si>
  <si>
    <t>Person responsible onsite?</t>
  </si>
  <si>
    <t>Greening</t>
  </si>
  <si>
    <t>COLOUR</t>
  </si>
  <si>
    <t>Tiles</t>
  </si>
  <si>
    <t>Astroturf</t>
  </si>
  <si>
    <t>Laminated</t>
  </si>
  <si>
    <t>OWN FLOORING?</t>
  </si>
  <si>
    <t>First National Bank</t>
  </si>
  <si>
    <t>Vehicle Display</t>
  </si>
  <si>
    <r>
      <t>We have read and understood our responsibilities as laid out in the Occupational Health &amp; Safety Act and taken note of the most common areas of risk.  We accept our responsibilities as laid out in this Act and all relevant legislation covering this event.</t>
    </r>
    <r>
      <rPr>
        <b/>
        <sz val="13"/>
        <color rgb="FFFF0000"/>
        <rFont val="Calibri"/>
        <family val="2"/>
        <scheme val="minor"/>
      </rPr>
      <t xml:space="preserve"> Visit http://occupationalhealthandsafetyact.co.za/ </t>
    </r>
  </si>
  <si>
    <r>
      <t xml:space="preserve">In accordance with Section 37(2) of the Occupational Health and Safety Act 85 of 1993 as amened , Reed Exhibitions (Pty) Ltd. requires that all reasonable steps and precautions are taken to protect the health and ensure the safety of all persons involved in the production of its shows.  Preventing injury is a key objective and accordingly, every possible measure must be taken to provide a safe, healthy work environment.  To succeed, these safety initiatives require that every Exhibitor assumes responsiility for helping meet this objective.  Exhibitors must therefore, carefully read the applicable sections of the Occupational Health &amp; Safety Act, in order to fully undertand their responsibilities as they apply to themselves and their workers while at the show, including all activitie within their own stand. </t>
    </r>
    <r>
      <rPr>
        <b/>
        <sz val="13"/>
        <color theme="1"/>
        <rFont val="Calibri"/>
        <family val="2"/>
        <scheme val="minor"/>
      </rPr>
      <t xml:space="preserve"> For more information on the Act, visit http://occupationalhealthandsafetyact.co.za.  </t>
    </r>
  </si>
  <si>
    <t xml:space="preserve">Exhibitors are responsible for the health and safety of all employees and other persons on the show floor who are directly or indirectly under their supervision and is reponsible to inform/contact all persons you will be hiring (i.e. your staff and any outside contractors hired to set up your stand, bring in your product, or anyone required to be on the show floor during build-up and breakdown), that they must wear safety shoes, as well as any other necessary protective equipment, to keep them safe from injury. </t>
  </si>
  <si>
    <t>TERMS &amp; CONDITIONS</t>
  </si>
  <si>
    <t>All requirements of Occupational Health and Safety Act 85 of 1993 and Regulations (as amended) shall be adhered to.</t>
  </si>
  <si>
    <t>Any other statutory requirements pertaining to the area of exhibition shall also be adhered to.</t>
  </si>
  <si>
    <t>Section 37 - Acts or omissions by employees or mandatories.  Subsection B (2) states that the employer shall be liable for any acts or omissions by any of his/their/its employees and/or mandatories, except if the parties have agreed in writing to the arrangements and procedures between them to ensure compliance by the mandatory with the provisions of the Act.</t>
  </si>
  <si>
    <t>Where any activity during build-up and/or breakdown periods, is of such nature that it could cause injury to anyone, or damage to the environment, all reasonable practicable preventative measures shall be implemented to ensure health and safety nd/or impact upon the environment.</t>
  </si>
  <si>
    <t>Neither the Organiser nor the venue or any of its directors or agents, will be liable to the client for personal injury to, or the death of any person, or loss, or damage to any property of whatever nature, on the property or at the venue, however arising or caused. The exhibitor indemnifies the Organiser, the venue and its directors, employees or agents against any claim of whatever nature, which may be against any of them arising out of any of the aforementioned, except where the same was due to gross negligence by the Organiser or the venue.</t>
  </si>
  <si>
    <t>I hereby declare that I have read, understood and agree to be bound by the foregoing and that I have the authority to bind the Exhibitor.</t>
  </si>
  <si>
    <t>STAND NUMBER</t>
  </si>
  <si>
    <t xml:space="preserve">  Enter stand number here</t>
  </si>
  <si>
    <t>DATE</t>
  </si>
  <si>
    <t>Should any chemicals, gasses and/or substance be required to be used during build-up, or breakdown and/or show periods then all relevant material safety data sheets are required prior to use.</t>
  </si>
  <si>
    <t>Wierda Valley</t>
  </si>
  <si>
    <t xml:space="preserve">4.  The complete removal of all waste and display material from the venue upon completion of breakdown.                             Any costs incurred by the Organiser for the removal of storage of material will be invoiced to the Exhibitor. </t>
  </si>
  <si>
    <t>WILL YOU BE HOSTING GUESTS ON YOUR STAND?</t>
  </si>
  <si>
    <t>Safety</t>
  </si>
  <si>
    <t>Furniture Hire - UT</t>
  </si>
  <si>
    <t>Dedicated Porter (4 Hours) (KC)</t>
  </si>
  <si>
    <t>Carpet Hire, per m2 (GL)</t>
  </si>
  <si>
    <t>Fascia Name and/or Re-Cutting (GL)</t>
  </si>
  <si>
    <t>Plant Hire - PP</t>
  </si>
  <si>
    <t>Carpet Hire - GL</t>
  </si>
  <si>
    <t>Electrical Hire - GL</t>
  </si>
  <si>
    <t>Fascias - GL</t>
  </si>
  <si>
    <t>Forklift - GL</t>
  </si>
  <si>
    <t>Parking - CTICC</t>
  </si>
  <si>
    <t>Porter - KC</t>
  </si>
  <si>
    <t>Stand Security - LS</t>
  </si>
  <si>
    <t>Store Rooms - GL</t>
  </si>
  <si>
    <t>Stand Security - Day Shift (15hr shift) (LS)</t>
  </si>
  <si>
    <t>Stand Security - Night Shift (15hr shift) (LS)</t>
  </si>
  <si>
    <t>CARPET COLOUR</t>
  </si>
  <si>
    <t>DEFAULT COLOUR</t>
  </si>
  <si>
    <t>Structural Engineer Certificate (CT)</t>
  </si>
  <si>
    <t>Walnut Crossback Chair (UT)</t>
  </si>
  <si>
    <t>Libby Chair - White (UT)</t>
  </si>
  <si>
    <r>
      <t>m</t>
    </r>
    <r>
      <rPr>
        <b/>
        <vertAlign val="superscript"/>
        <sz val="16"/>
        <color theme="0"/>
        <rFont val="Calibri"/>
        <family val="2"/>
        <scheme val="minor"/>
      </rPr>
      <t>2</t>
    </r>
  </si>
  <si>
    <t>ACCESS BADGES</t>
  </si>
  <si>
    <t>AUDIO-VISIAL HIRE</t>
  </si>
  <si>
    <t>CARPET HIRE</t>
  </si>
  <si>
    <t>FASCIAS</t>
  </si>
  <si>
    <t>Skinny Plinth Cocktail Table - White (UT)</t>
  </si>
  <si>
    <t>Albatross Chair (UT)</t>
  </si>
  <si>
    <t>Glass Café Table (UT)</t>
  </si>
  <si>
    <t>PLANT HIRE</t>
  </si>
  <si>
    <t>PORTER</t>
  </si>
  <si>
    <t>SAFETY</t>
  </si>
  <si>
    <t>STAND SECURITY</t>
  </si>
  <si>
    <t>STORE ROOMS</t>
  </si>
  <si>
    <t>All persons involved in the buiildup and breakdown process (i.e. set-up and tear-down of a show) must be properly dressed and equipped to work safeyly in specific areas of the show deemed by the Act, or by an on-site Safety Officer, as an "ndustrial" environment, which may involve the use of heavy equipment (forklifts etc.), as well as "overhead activities" (hanging signs, lights etc.).  These areas, including areas in and around stands, may be marked off with safety cones or caution tape.  Only persons wearing hardhats and safety shoes will be permitted into these areas until all work is completed.  Working in sandals / flip-flops/open-toes shoes/bare feet is strictly forbidden on the show floor.  Any individual wearing inappropriate footwear will be prevented from entering the show floor by security.</t>
  </si>
  <si>
    <t>It is important that your company confirms receipt of this message.  Please complete the form below, to acknowledge that you have read, understand and will comply with the Occupational Health and Safety Act.  This also confirms that your staff and all associated contractors and hired help will be informed of and will comnply with the Act and the safety regulations and policies.  After you have read this document carefully, please provide the information requested below, including an authorised signature, and return this form to the Exhibitor Services Manager.</t>
  </si>
  <si>
    <t>No dumping of any hazardous chemical substances is permitted into any drains and/or waste bins. Same shall be disposed of in terms of the hazardous Chemical Substances Regulations of the Occupational Health abd Safety Act 85 of 1993 as amended.</t>
  </si>
  <si>
    <t>1) Please ensure the correct spelling of your company name</t>
  </si>
  <si>
    <t>2) Names should be as short as possible</t>
  </si>
  <si>
    <t>3) Standard typeface, 100mm height</t>
  </si>
  <si>
    <t>4) No logos, special fonts or special colours are permitted.</t>
  </si>
  <si>
    <t>5) (Pty) Ltd, cc etc won't be included on fascia</t>
  </si>
  <si>
    <r>
      <rPr>
        <b/>
        <sz val="13"/>
        <color theme="0"/>
        <rFont val="Calibri"/>
        <family val="2"/>
        <scheme val="minor"/>
      </rPr>
      <t xml:space="preserve">YES TICK </t>
    </r>
    <r>
      <rPr>
        <b/>
        <sz val="13"/>
        <color theme="0"/>
        <rFont val="Calibri"/>
        <family val="2"/>
      </rPr>
      <t>√</t>
    </r>
  </si>
  <si>
    <t>1. Lifting heavy products during the build-up and breakdown period.</t>
  </si>
  <si>
    <t>2. Working at height (using ladders and/or scaffolding).</t>
  </si>
  <si>
    <t>3. Display anything containing liquid fuel or flammable substances.</t>
  </si>
  <si>
    <t>4. Display of sharp objects, weapons (event replica weapons).</t>
  </si>
  <si>
    <t>5. Working electrical appliances other than simple display lighting.</t>
  </si>
  <si>
    <t>6. Heat source of any kind including cookery demonstrations, naked flames or gel burners.</t>
  </si>
  <si>
    <t xml:space="preserve">7. Will you be doing any tastings an/or sampling of food or beverages from your stand?  </t>
  </si>
  <si>
    <t>8. Working machinery of any kind even if static.</t>
  </si>
  <si>
    <t>9. Using power tools during the build-up and breakdown period.</t>
  </si>
  <si>
    <t xml:space="preserve">10. Will you be adding internal structures (i.e. walls, doors etc) to your shell scheme package? </t>
  </si>
  <si>
    <t xml:space="preserve">Submit a scaled ground/elevation drawing with dimensions clearly showing the position, length and height of these additionals together with the name and contact details of the appointed contractor.  </t>
  </si>
  <si>
    <t>11. Will you be display a vehicle on your stand? Have you noted the safety requirements?</t>
  </si>
  <si>
    <t xml:space="preserve">12. Will you be adding a roof structure/covering?  </t>
  </si>
  <si>
    <t xml:space="preserve">Please attach a scaled drawing with dimensions clearly showing the position, length and height of the roof structure together with the name and contact details of the appointed contractor on a seperate letter/email to tracey.williams@rxglobal.com.  You must supply a smoke detector and fire extinguisher - please confirm in writing you will do so. </t>
  </si>
  <si>
    <t>13. Any other hazard not identified above which could be a risk.  Please list adjacent.</t>
  </si>
  <si>
    <t>A)</t>
  </si>
  <si>
    <t>B)</t>
  </si>
  <si>
    <t>C)</t>
  </si>
  <si>
    <t>Without receipt of this form, Reed Exhibitions (Pty) Ltd reserves the right to withhold access to the stand.</t>
  </si>
  <si>
    <r>
      <t xml:space="preserve">We have read and understood our responsibilities as laid out in the Occupational Health &amp; Safety Act and taken note of the most common areas of risk.  We accept our responsibilities as laid out in this Act and all relevant legislation covering this event. </t>
    </r>
    <r>
      <rPr>
        <b/>
        <sz val="13"/>
        <color rgb="FFFF0000"/>
        <rFont val="Calibri"/>
        <family val="2"/>
        <scheme val="minor"/>
      </rPr>
      <t>Visit http://occupationalhealthandsafetyact.co.za/</t>
    </r>
  </si>
  <si>
    <t>page 3</t>
  </si>
  <si>
    <t>FORKLIFT HIRE</t>
  </si>
  <si>
    <t>PARKING</t>
  </si>
  <si>
    <t>BRANCH NAME</t>
  </si>
  <si>
    <t>ACCOUNT NUMBER</t>
  </si>
  <si>
    <t xml:space="preserve"> Enter show name here</t>
  </si>
  <si>
    <t xml:space="preserve"> Enter hall number here</t>
  </si>
  <si>
    <t xml:space="preserve"> Enter stand number here</t>
  </si>
  <si>
    <t xml:space="preserve">REQUEST FOR GAS/OPEN FLAMES/CLOSED COMBUSTION UNITS </t>
  </si>
  <si>
    <t>BANK NAME</t>
  </si>
  <si>
    <t>Additional Exhibitor Badges - Decorex Cape Town</t>
  </si>
  <si>
    <t>Audio-Visual Hire - BRX</t>
  </si>
  <si>
    <t>32" LED Plasma Screen (4 Day Hire)</t>
  </si>
  <si>
    <t>42" LED Plasma Screen (4 Day Hire)</t>
  </si>
  <si>
    <t>50" LED Plasma Screen (4 Day Hire)</t>
  </si>
  <si>
    <t>60" LED Plasma Screen (4 Day Hire)</t>
  </si>
  <si>
    <t>75" LED Plasma Screen (4 Day Hire)</t>
  </si>
  <si>
    <t>86" LED Plasma Screen (4 Day Hire)</t>
  </si>
  <si>
    <t>TV Stand (4 Day Hire)</t>
  </si>
  <si>
    <t>15 Amp Plug Point (220V) (GL)</t>
  </si>
  <si>
    <t>150W Double Spot Light (GL)</t>
  </si>
  <si>
    <t>150W Metal Halide (GL)</t>
  </si>
  <si>
    <t>150W Single Spot Light (GL)</t>
  </si>
  <si>
    <t>30 Amp Single Phase Distribution Board (GL)</t>
  </si>
  <si>
    <t>30 Amp Three Phase Distribution Board (GL)</t>
  </si>
  <si>
    <t>60 Amp Three Phase Distribution Board (GL)</t>
  </si>
  <si>
    <t>125 Amp Three Phase Distribution Board (GL)</t>
  </si>
  <si>
    <t>30W LED Flood Light (GL)</t>
  </si>
  <si>
    <t>30W LED Track Spot Incl Track (GL)</t>
  </si>
  <si>
    <t>70W Metal Halide Track Spot (GL)</t>
  </si>
  <si>
    <t>Double Tube Fluorescent Light (GL)</t>
  </si>
  <si>
    <t>Exhibitor Connection - Light Fittings/Boxes (GL)</t>
  </si>
  <si>
    <t>Exhibitor Connection - Three Phase 30-60Amp (GL)</t>
  </si>
  <si>
    <t>Exhibitor Connection - Three Phase 30Amp (GL)</t>
  </si>
  <si>
    <t>LED Long Arm Spotlight (GL)</t>
  </si>
  <si>
    <t>Forklift Hire - 30 minutes or part there of (GL)</t>
  </si>
  <si>
    <t>Forklift Hire - 45 minutes or part there of (GL)</t>
  </si>
  <si>
    <t>Forklift Hire - 60 minutes or part there of (GL)</t>
  </si>
  <si>
    <t>Ari Dining Table (UTJ)</t>
  </si>
  <si>
    <t xml:space="preserve">Armadillo Double Couch - Black (UT)  </t>
  </si>
  <si>
    <t xml:space="preserve">Armadillo Double Couch - Grey (UT) </t>
  </si>
  <si>
    <t xml:space="preserve">Armadillo Single Cocuh - Grey (UT) </t>
  </si>
  <si>
    <t xml:space="preserve">Armadillo Single Couch - Black (UT) </t>
  </si>
  <si>
    <t xml:space="preserve">Bar Fridge (UT) </t>
  </si>
  <si>
    <t>Black  Steel Cocktail Table - Black Top (UT)</t>
  </si>
  <si>
    <t>Black  Steel Cocktail Table - Natural Top (UT)</t>
  </si>
  <si>
    <t>Black  Steel Conversation Table - Black Top (UT)</t>
  </si>
  <si>
    <t>Black  Steel Conversation Table - Natural Top (UT)</t>
  </si>
  <si>
    <t xml:space="preserve">Brochure Stand - Black (UT)   </t>
  </si>
  <si>
    <t xml:space="preserve">Brochure Stand - White (UT) </t>
  </si>
  <si>
    <t xml:space="preserve">Camilla Chair - Black (UT) </t>
  </si>
  <si>
    <t>Camilla Chair - White (UT)</t>
  </si>
  <si>
    <t xml:space="preserve">Coco Single Couch - Dark Grey (UT) </t>
  </si>
  <si>
    <t xml:space="preserve">Coco Single Couch - Light Grey (UT) </t>
  </si>
  <si>
    <t xml:space="preserve">Coco Single Couch - Medium Blue (UT) </t>
  </si>
  <si>
    <t xml:space="preserve">Coco Single Couch - Stone (UT) </t>
  </si>
  <si>
    <t xml:space="preserve">Coco Single Couch - Teal (UT) </t>
  </si>
  <si>
    <t xml:space="preserve">Coco Triple Couch - Dark Grey (UT) </t>
  </si>
  <si>
    <t xml:space="preserve">Coco Triple Couch - Light Grey (UT) </t>
  </si>
  <si>
    <t xml:space="preserve">Coco Triple Couch - Medium Blue (UT) </t>
  </si>
  <si>
    <t xml:space="preserve">Coco Triple Couch - Stone (UT) </t>
  </si>
  <si>
    <t>Cole Chair - Grey (UT)</t>
  </si>
  <si>
    <t>Diva Bar Stool - White (UT)</t>
  </si>
  <si>
    <t xml:space="preserve">Double Ottoman - Black (UT)  </t>
  </si>
  <si>
    <t xml:space="preserve">Double Ottoman- White (UT) </t>
  </si>
  <si>
    <t xml:space="preserve">Easel - Black (UT)  </t>
  </si>
  <si>
    <t xml:space="preserve">Easel - Mahogany (UT) </t>
  </si>
  <si>
    <t xml:space="preserve">Easel - Natural Wood (UT) </t>
  </si>
  <si>
    <t xml:space="preserve">Easel - White (UT) </t>
  </si>
  <si>
    <t>Emu Chair - Dark Blue (UT)</t>
  </si>
  <si>
    <t>Emu Chair - Duck Egg Blue (UT)</t>
  </si>
  <si>
    <t>Emu Chair - Gold (UT)</t>
  </si>
  <si>
    <t>Emu Chair - Matt Black (UT)</t>
  </si>
  <si>
    <t>Emu Chair - Red (UT)</t>
  </si>
  <si>
    <t>Farmhouse Table - Natural (UT)</t>
  </si>
  <si>
    <t xml:space="preserve">Fiona Double Couch - Black (UT)  </t>
  </si>
  <si>
    <t xml:space="preserve">Fiona Double Couch - White (UT) </t>
  </si>
  <si>
    <t xml:space="preserve">Fiona Single Couch - Black (UT)  </t>
  </si>
  <si>
    <t xml:space="preserve">Fiona Single Couch - White (UT) </t>
  </si>
  <si>
    <t>Fossil Barstool - Black (UTJ)</t>
  </si>
  <si>
    <t>Fossil Barstool - Taupe (UTJ)</t>
  </si>
  <si>
    <t>Fossil Barstool - White (UTJ)</t>
  </si>
  <si>
    <t xml:space="preserve">Geometric Café Table - Black (UT) </t>
  </si>
  <si>
    <t>Geometric Café Table - White (UT)</t>
  </si>
  <si>
    <t>Geometric Cocktail Table - Black (UT)</t>
  </si>
  <si>
    <t>Geometric Cocktail Table - White (UT)</t>
  </si>
  <si>
    <t>Glass Top Cocktail Table (UT)</t>
  </si>
  <si>
    <t>Hairpin Café Table - Natural (UT)</t>
  </si>
  <si>
    <t>Hairpin Dining Table - Natural (UT)</t>
  </si>
  <si>
    <t>Hyde Park Chair - Clear (UTJ)</t>
  </si>
  <si>
    <t>Industrial Bar Stool (UT)</t>
  </si>
  <si>
    <t>Industrial Barstool - Ebony Top (UTJ)</t>
  </si>
  <si>
    <t>Juno Coffee Table - White (UTJ)</t>
  </si>
  <si>
    <t xml:space="preserve">Leipzig Bar Stool - Black (UT) </t>
  </si>
  <si>
    <t>Leipzig Bar Stool - White (UT)</t>
  </si>
  <si>
    <t>Lisbon Lounger - Dark Grey (UTJ)</t>
  </si>
  <si>
    <t>Lisbon Lounger - Dove Grey (UTJ)</t>
  </si>
  <si>
    <t xml:space="preserve">Lisbon Lounger - Taupe (UT) </t>
  </si>
  <si>
    <t>Loft Bar Stool (UT)</t>
  </si>
  <si>
    <t xml:space="preserve">Mesh Bin (UT) </t>
  </si>
  <si>
    <t xml:space="preserve">Modern Coffee Table - White (UT) </t>
  </si>
  <si>
    <t>Natural Carpet (UTJ)</t>
  </si>
  <si>
    <t xml:space="preserve">New Orleans Bar Stool - Black (UT) </t>
  </si>
  <si>
    <t>New Orleans Bar Stool - Charcoal (UT)</t>
  </si>
  <si>
    <t>New Orleans Bar Stool - Clear (UT)</t>
  </si>
  <si>
    <t xml:space="preserve">New York Single Couch - Biscuit (UT) </t>
  </si>
  <si>
    <t xml:space="preserve">New York Single Couch - Burgundy (UT) </t>
  </si>
  <si>
    <t xml:space="preserve">New York Single Couch - Charcoal (UT) </t>
  </si>
  <si>
    <t>New York Single Couch - Green (UTJ)</t>
  </si>
  <si>
    <t xml:space="preserve">New York Single Couch - White (UT) </t>
  </si>
  <si>
    <t xml:space="preserve">New York Triple Couch - Biscuit (UT) </t>
  </si>
  <si>
    <t xml:space="preserve">New York Triple Couch - Burgundy (UT) </t>
  </si>
  <si>
    <t xml:space="preserve">New York Triple Couch - Charcoal (UT) </t>
  </si>
  <si>
    <t>New York Triple Couch - Green (UTJ)</t>
  </si>
  <si>
    <t xml:space="preserve">New York Triple Couch - White (UT) </t>
  </si>
  <si>
    <t xml:space="preserve">Open Coffee Table - Black (UT)  </t>
  </si>
  <si>
    <t xml:space="preserve">Open Coffee Table - White (UT) </t>
  </si>
  <si>
    <t xml:space="preserve">Plinth Short - Black (UT)  </t>
  </si>
  <si>
    <t xml:space="preserve">Plinth Short - White (UT) </t>
  </si>
  <si>
    <t>Plinth Table - White (2.4m x 800mm x 750mm) (UT)</t>
  </si>
  <si>
    <t xml:space="preserve">Plinth Tall - Black (UT)  </t>
  </si>
  <si>
    <t xml:space="preserve">Plinth Tall - White (UT) </t>
  </si>
  <si>
    <t>Rectangular Bistro Café Table - White (Constantia) (UT)</t>
  </si>
  <si>
    <t xml:space="preserve">Round Café Table - Black (UT) </t>
  </si>
  <si>
    <t>Round Cafe Table - Natural Wood (UT)</t>
  </si>
  <si>
    <t xml:space="preserve">Round Café Table - White (UT) </t>
  </si>
  <si>
    <t>Round Cocktail  - Aluminium Top (UT)</t>
  </si>
  <si>
    <t>Round Cocktail Table - Black  Top (UT)</t>
  </si>
  <si>
    <t xml:space="preserve">Round Cocktail Table - Natural Wood Top (UT) </t>
  </si>
  <si>
    <t>Round Cocktail Table - White Top (UT)</t>
  </si>
  <si>
    <t>Saint Café Table (UT)</t>
  </si>
  <si>
    <t xml:space="preserve">Sattellite Coffee Table - Natural Wood (UT) </t>
  </si>
  <si>
    <t xml:space="preserve">Scandinavian Chair - Black (UT) </t>
  </si>
  <si>
    <t>Scandinavian Chair - Blue (UT)</t>
  </si>
  <si>
    <t>Scandinavian Chair - Grey (UT)</t>
  </si>
  <si>
    <t>Scandinavian Chair - Red (UT)</t>
  </si>
  <si>
    <t>Scandinavian Chair - White (UT)</t>
  </si>
  <si>
    <t>Scandinavian Chair - Yellow (UT)</t>
  </si>
  <si>
    <t xml:space="preserve">Scandinavian Coffee Table - Natural Wood (UT) </t>
  </si>
  <si>
    <t xml:space="preserve">Scandinavian Coffee Table - White (UT) </t>
  </si>
  <si>
    <t xml:space="preserve">Single Ottoman - Black (UT)  </t>
  </si>
  <si>
    <t xml:space="preserve">Single Ottoman - White (UT) </t>
  </si>
  <si>
    <t>Soma Single Couch - Grey (UTJ)</t>
  </si>
  <si>
    <t>Soma Triple Couch - Grey (UTJ)</t>
  </si>
  <si>
    <t xml:space="preserve">Spaghetti Chair - Black (UT) </t>
  </si>
  <si>
    <t>Spaghetti Chair - Blue (UT)</t>
  </si>
  <si>
    <t>Spaghetti Chair - Green (UT)</t>
  </si>
  <si>
    <t>Square Bistro Café Table - White (Constantia) (UT)</t>
  </si>
  <si>
    <t xml:space="preserve">Square Day Bed - Black (UT) </t>
  </si>
  <si>
    <t xml:space="preserve">Square Day Bed - Camel (UT) </t>
  </si>
  <si>
    <t xml:space="preserve">Square Day Bed - Cloudy (UT) </t>
  </si>
  <si>
    <t xml:space="preserve">Square Day Bed - Oyster (UT) </t>
  </si>
  <si>
    <t>Square Day Bed - Blue (UTJ)</t>
  </si>
  <si>
    <t>Square Day Bed - Dark Grey (UTJ)</t>
  </si>
  <si>
    <t>Square Day Bed - Sandshell (UTJ)</t>
  </si>
  <si>
    <t>Square Top Café Plinth Table - White (UT)</t>
  </si>
  <si>
    <t>Square Top Plinth Cocktail Table - White (UT)</t>
  </si>
  <si>
    <t xml:space="preserve">Stanchion - Chrome (UT) </t>
  </si>
  <si>
    <t xml:space="preserve">Stanchion - Gold (UT) </t>
  </si>
  <si>
    <t xml:space="preserve">Stanchion Rope - Black (UT)  </t>
  </si>
  <si>
    <t xml:space="preserve">Stanchion Rope - Blue (UT) </t>
  </si>
  <si>
    <t xml:space="preserve">Stanchion Rope - Red (UT) </t>
  </si>
  <si>
    <t xml:space="preserve">Standing Mirror (UT) </t>
  </si>
  <si>
    <t xml:space="preserve">Steel Square Cofee Table - Black  with Natural Top (UT) </t>
  </si>
  <si>
    <t xml:space="preserve">Steel Square Cofee Table - White with Natural Top (UT) </t>
  </si>
  <si>
    <t xml:space="preserve">Steel Square Side Table - Black with Natural Top (UT) </t>
  </si>
  <si>
    <t xml:space="preserve">Steel Square Side Table - White with Natural Top (UT) </t>
  </si>
  <si>
    <t xml:space="preserve">Studio Coffee Table - White (UT) </t>
  </si>
  <si>
    <t xml:space="preserve">Studio Side Table - White (UT) </t>
  </si>
  <si>
    <t>The Woodrow Chair (UT)</t>
  </si>
  <si>
    <t xml:space="preserve">Trestle Table (UT)  </t>
  </si>
  <si>
    <t xml:space="preserve">Tub Chair - White (UT) </t>
  </si>
  <si>
    <t xml:space="preserve">Tub Chair- Black (UT) </t>
  </si>
  <si>
    <t xml:space="preserve">Varsity - Black (UT) </t>
  </si>
  <si>
    <t>Varsity - White (UT)</t>
  </si>
  <si>
    <t xml:space="preserve">Victorian Bar Stool - Black (UT) </t>
  </si>
  <si>
    <t>Victorian Bar Stool - Clear (UT)</t>
  </si>
  <si>
    <t xml:space="preserve">Victorian Chair - Black (UT) </t>
  </si>
  <si>
    <t>Victorian Chair - Clear (UT)</t>
  </si>
  <si>
    <t>White Steel Cocktail Table - Natural Top (UT)</t>
  </si>
  <si>
    <t>White Steel Cocktail Table - White Top (UT)</t>
  </si>
  <si>
    <t>White Steel Conversation Table - Natural Top (UT)</t>
  </si>
  <si>
    <t>White Steel Conversation Table - White Top (UT)</t>
  </si>
  <si>
    <t>Wicker Chair - White (UT)</t>
  </si>
  <si>
    <t>Wire Bar Stool - Black (UT)</t>
  </si>
  <si>
    <t>Wire Bar Stool - White (UT)</t>
  </si>
  <si>
    <t xml:space="preserve">Wire Coffee Table - Black (UT) </t>
  </si>
  <si>
    <t xml:space="preserve">Wire Coffee Table - White (UT) </t>
  </si>
  <si>
    <t xml:space="preserve">Wire Side Table - Black (UT)  </t>
  </si>
  <si>
    <t xml:space="preserve">Wire Side Table - Dark Blue (UT) </t>
  </si>
  <si>
    <t>Wire Side Table - Gold (UTJ)</t>
  </si>
  <si>
    <t xml:space="preserve">Wire Side Table - Pea Green (UT) </t>
  </si>
  <si>
    <t xml:space="preserve">Wire Side Table - White (UT) </t>
  </si>
  <si>
    <t xml:space="preserve">Xavier Bar Stool - Black (UT) </t>
  </si>
  <si>
    <t>Xavier Bar Stool - White (UT)</t>
  </si>
  <si>
    <t>Xavier Bar Stool - White and Wooden Top (UT)</t>
  </si>
  <si>
    <t>Xavier Barstool - Gunmetal and Wooden Top (UTJ)</t>
  </si>
  <si>
    <t>Xavier Chair - Charcoal (UT)</t>
  </si>
  <si>
    <t>Xavier Chair - Red (UT)</t>
  </si>
  <si>
    <t>Xavier Chair - White w/t Wood (UT)</t>
  </si>
  <si>
    <t>FURNITURE HIRE - URBANTONIC</t>
  </si>
  <si>
    <t>White Planter with Small Plant ± 0,8 m tall</t>
  </si>
  <si>
    <t>White Planter with Medium/Large Plant</t>
  </si>
  <si>
    <t>Stainless Steel Perforated Planters with Plant</t>
  </si>
  <si>
    <t>Stainless Steel Conical Planters with Plant</t>
  </si>
  <si>
    <t>Black/White Plastic Conical Planters with Plant</t>
  </si>
  <si>
    <t>Genuine Terracotta Planters with Large Plant</t>
  </si>
  <si>
    <t>Genuine Ceramic Planters with Large Plant</t>
  </si>
  <si>
    <t>Colour Selection – Black, Burgundy, Persian Blue, White</t>
  </si>
  <si>
    <t>Trough with greenery or colour</t>
  </si>
  <si>
    <t>12m2 Freestanding Storeroom (GL)</t>
  </si>
  <si>
    <t>4m2 Freestanding Storeroom (GL)</t>
  </si>
  <si>
    <t>6m2 Freestanding Storeroom (GL)</t>
  </si>
  <si>
    <t>9m2 Freestanding Storeroom (GL)</t>
  </si>
  <si>
    <t>© 2024 Reed Exhibitions (Pty) Ltd.</t>
  </si>
  <si>
    <t>FLOOR SPACE ONLY EXHIBITORS - COMPULSORY COMPLETION</t>
  </si>
  <si>
    <t>RX Africa</t>
  </si>
  <si>
    <t>BRX Group</t>
  </si>
  <si>
    <t>GL events South Africa</t>
  </si>
  <si>
    <t>ELECTRICAL HIRE - GL EVENTS</t>
  </si>
  <si>
    <t>Urbantonic</t>
  </si>
  <si>
    <t>CTICC</t>
  </si>
  <si>
    <t>Plant People</t>
  </si>
  <si>
    <t>King Cargo</t>
  </si>
  <si>
    <t>Lodge Security Events</t>
  </si>
  <si>
    <t>54480058147</t>
  </si>
  <si>
    <t>COMPANY NAME ON WALL</t>
  </si>
  <si>
    <t>Company Name - GL</t>
  </si>
  <si>
    <t>Company Name and/or Re-Cutting (GL)</t>
  </si>
  <si>
    <t>Per Bay per Day</t>
  </si>
  <si>
    <t>P1 or P3 Undercover Parking (DXC) per bay per day</t>
  </si>
  <si>
    <t>STAND PAINTING</t>
  </si>
  <si>
    <t>Stand Painting, per panel (KC)</t>
  </si>
  <si>
    <t>Stand Painting - KC</t>
  </si>
  <si>
    <t>SUBMIT COMPLETED ORDER FORMS TO Tracey.Williams@rxglobal.com BY MONDAY 22 APRIL 2024</t>
  </si>
  <si>
    <t xml:space="preserve">Custom Design </t>
  </si>
  <si>
    <t>100% Design</t>
  </si>
  <si>
    <t>SMME Design</t>
  </si>
  <si>
    <t xml:space="preserve">  SIGNATURE  </t>
  </si>
  <si>
    <t xml:space="preserve"> DATE </t>
  </si>
  <si>
    <t>Artist</t>
  </si>
  <si>
    <t>Shop Kitchen</t>
  </si>
  <si>
    <t>COMPANY NAME</t>
  </si>
  <si>
    <t>POSITION - FRONT</t>
  </si>
  <si>
    <t>POSITION - SIDE</t>
  </si>
  <si>
    <t xml:space="preserve"> NONE REQUIRED</t>
  </si>
  <si>
    <r>
      <t xml:space="preserve">6)  Failing to submit this form by </t>
    </r>
    <r>
      <rPr>
        <b/>
        <sz val="13"/>
        <color theme="1"/>
        <rFont val="Calibri"/>
        <family val="2"/>
        <scheme val="minor"/>
      </rPr>
      <t xml:space="preserve">Monday 22 April 2024 </t>
    </r>
    <r>
      <rPr>
        <sz val="13"/>
        <color theme="1"/>
        <rFont val="Calibri"/>
        <family val="2"/>
        <scheme val="minor"/>
      </rPr>
      <t xml:space="preserve">will result in the name on the exhibitor agreement being used.      </t>
    </r>
  </si>
  <si>
    <t>COMPANY NAME ON STAND WALL</t>
  </si>
  <si>
    <t>Grey</t>
  </si>
  <si>
    <t>14. Will you be hosting guests on your stand at Decorex Cape Town?</t>
  </si>
  <si>
    <r>
      <rPr>
        <b/>
        <sz val="13"/>
        <color theme="1"/>
        <rFont val="Calibri"/>
        <family val="2"/>
        <scheme val="minor"/>
      </rPr>
      <t>PLEASE NOTE:</t>
    </r>
    <r>
      <rPr>
        <sz val="13"/>
        <color theme="1"/>
        <rFont val="Calibri"/>
        <family val="2"/>
        <scheme val="minor"/>
      </rPr>
      <t xml:space="preserve"> Stand Drawings deadline is</t>
    </r>
    <r>
      <rPr>
        <b/>
        <sz val="13"/>
        <color theme="1"/>
        <rFont val="Calibri"/>
        <family val="2"/>
        <scheme val="minor"/>
      </rPr>
      <t xml:space="preserve"> Friday, 03 May 2024.</t>
    </r>
  </si>
  <si>
    <t>PLASCON PAINT COLOUR</t>
  </si>
  <si>
    <t>DIVE IN</t>
  </si>
  <si>
    <t>Plascon Paint Colour</t>
  </si>
  <si>
    <t>Plascon Moth Mist (Y6-E2-3)</t>
  </si>
  <si>
    <t>Plascon Wintergreen Mist (G5-C2-3)</t>
  </si>
  <si>
    <t>Plascon Sea Quarry (G7-D1-1)</t>
  </si>
  <si>
    <t>Plascon Sea Adventures (B3-D1-1)</t>
  </si>
  <si>
    <t>Plascon Inuendo (B3-B1-3)</t>
  </si>
  <si>
    <t>Plascon North Beach (B4-B1-1)</t>
  </si>
  <si>
    <t>Plascon Caribbean Sea (G7-A1-2)</t>
  </si>
  <si>
    <t>Plascon Aqua Pura (G7-C2-2)</t>
  </si>
  <si>
    <t>ORIGIN</t>
  </si>
  <si>
    <t>Plascon Light Reflection (Y6-A2-3)</t>
  </si>
  <si>
    <t>Plascon Ewa (72)</t>
  </si>
  <si>
    <t>Plascon Ginger Biscuit (O1-C1-1)</t>
  </si>
  <si>
    <t>Plascon You're My Sweetie (O4-C2-2)</t>
  </si>
  <si>
    <t>Plascon Turkish Tart (Y2-B1-3)</t>
  </si>
  <si>
    <t>Plascon Spanish Gold (Y1-C1-1)</t>
  </si>
  <si>
    <t>Plascon Green Fog (G1-E1-3)</t>
  </si>
  <si>
    <t>Plascon Parmesan Sauce (Y5-C2-2)</t>
  </si>
  <si>
    <t>ETERNAL</t>
  </si>
  <si>
    <t>Plascon Terra Nova (R6-D1-2)</t>
  </si>
  <si>
    <t>Plascon Smoke Bush (P4-E2-3)</t>
  </si>
  <si>
    <t>Plascon Grey Archo (P1-E1-3)</t>
  </si>
  <si>
    <t>Plascon Fragrant Flower (B7-D1-4)</t>
  </si>
  <si>
    <t>Plascon Cloud Number Nine (B6-A2-3)</t>
  </si>
  <si>
    <t>Plascon Ravine (62)</t>
  </si>
  <si>
    <t>Plascon Wilted Leaf (31)</t>
  </si>
  <si>
    <t>Plascon Stuffing (36)</t>
  </si>
  <si>
    <t>Plascon Majestic Beauty (Y7-D2-2)</t>
  </si>
  <si>
    <t>Plascon Plum's The Word (P6-B2-1)</t>
  </si>
  <si>
    <t>Plascon Cedarburg (O4-A1-1)</t>
  </si>
  <si>
    <t>Plascon Wind Drift (O1-B2-2)</t>
  </si>
  <si>
    <t>Plascon Silk Cocoon (Y7-A2-2)</t>
  </si>
  <si>
    <t>Plascon Lemon Tang (Y6-A1-3)</t>
  </si>
  <si>
    <t>Plascon Majestic Mountain (G2-D1-1)</t>
  </si>
  <si>
    <t>Plascon Granny Apple (G2-A1-1)</t>
  </si>
  <si>
    <t>OTHER</t>
  </si>
  <si>
    <t>Plascon Polvin Black (EPL48)</t>
  </si>
  <si>
    <t>Plascon Polvin White (EPL30)</t>
  </si>
  <si>
    <t xml:space="preserve">Plascon </t>
  </si>
  <si>
    <t>Included in package</t>
  </si>
  <si>
    <t>Column1</t>
  </si>
  <si>
    <t>Column2</t>
  </si>
  <si>
    <t>Column3</t>
  </si>
  <si>
    <t>Column4</t>
  </si>
  <si>
    <t>Column5</t>
  </si>
  <si>
    <t>Column6</t>
  </si>
  <si>
    <t>Column7</t>
  </si>
  <si>
    <t>Notes</t>
  </si>
  <si>
    <t>Qty Panels</t>
  </si>
  <si>
    <t>SUCCUELENT</t>
  </si>
  <si>
    <t>page 6</t>
  </si>
  <si>
    <t xml:space="preserve"> SERVICE ORDER FORM - STAND PAINT COLOUR &amp; PRE-PAINTING</t>
  </si>
  <si>
    <r>
      <t>3.  Stand completion times. 
Stands must be completed by 18:00 on Wednesday</t>
    </r>
    <r>
      <rPr>
        <b/>
        <sz val="13"/>
        <color theme="1"/>
        <rFont val="Calibri"/>
        <family val="2"/>
        <scheme val="minor"/>
      </rPr>
      <t>, 05 June 2024.</t>
    </r>
    <r>
      <rPr>
        <sz val="13"/>
        <color theme="1"/>
        <rFont val="Calibri"/>
        <family val="2"/>
        <scheme val="minor"/>
      </rPr>
      <t xml:space="preserve">  At this time, stand builders are to hand over completed stand to the exhibiting company.  The organisers reserve the right to impose a penalty fee of</t>
    </r>
    <r>
      <rPr>
        <b/>
        <sz val="13"/>
        <color theme="1"/>
        <rFont val="Calibri"/>
        <family val="2"/>
        <scheme val="minor"/>
      </rPr>
      <t xml:space="preserve"> R5000-00 excluding VAT</t>
    </r>
    <r>
      <rPr>
        <sz val="13"/>
        <color theme="1"/>
        <rFont val="Calibri"/>
        <family val="2"/>
        <scheme val="minor"/>
      </rPr>
      <t xml:space="preserve"> to allow for additional medics, cleaning and security should the exhibitor / contractor exceed the deadline.  
No one may work late on</t>
    </r>
    <r>
      <rPr>
        <b/>
        <sz val="13"/>
        <color theme="1"/>
        <rFont val="Calibri"/>
        <family val="2"/>
        <scheme val="minor"/>
      </rPr>
      <t xml:space="preserve"> Wednesday, 05 June 2024</t>
    </r>
    <r>
      <rPr>
        <sz val="13"/>
        <color theme="1"/>
        <rFont val="Calibri"/>
        <family val="2"/>
        <scheme val="minor"/>
      </rPr>
      <t xml:space="preserve">. </t>
    </r>
  </si>
  <si>
    <r>
      <t xml:space="preserve">It is compulsory that this form is completed and returned to the organiser by no later than </t>
    </r>
    <r>
      <rPr>
        <b/>
        <sz val="13"/>
        <color theme="1"/>
        <rFont val="Calibri"/>
        <family val="2"/>
        <scheme val="minor"/>
      </rPr>
      <t xml:space="preserve">Monday, 22 Aprill 2024.  </t>
    </r>
    <r>
      <rPr>
        <sz val="13"/>
        <color theme="1"/>
        <rFont val="Calibri"/>
        <family val="2"/>
        <scheme val="minor"/>
      </rPr>
      <t>Without receipt of this form, Reed Exhibitions (Pty) Ltd reserves the right to withhold access to the stand.</t>
    </r>
  </si>
  <si>
    <r>
      <t xml:space="preserve">It is compulsory that this form is completed and returned to the  organiser by no later than </t>
    </r>
    <r>
      <rPr>
        <b/>
        <sz val="13"/>
        <color theme="1"/>
        <rFont val="Calibri"/>
        <family val="2"/>
        <scheme val="minor"/>
      </rPr>
      <t>Monday, 22 April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</si>
</sst>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quot;$&quot;#,##0.00_);\(&quot;$&quot;#,##0.00\)"/>
    <numFmt numFmtId="165" formatCode="[&lt;=9999999]###\-####;\(###\)\ ###\-####"/>
    <numFmt numFmtId="166" formatCode="0_);\(0\)"/>
    <numFmt numFmtId="167" formatCode="&quot;R&quot;#,##0.00"/>
    <numFmt numFmtId="168" formatCode="[$-1C09]dd\ mmmm\ yyyy;@"/>
    <numFmt numFmtId="169" formatCode="&quot;R &quot;#,##0.00;&quot;R-&quot;#,##0.00"/>
  </numFmts>
  <fonts count="76" x14ac:knownFonts="1">
    <font>
      <sz val="11"/>
      <color theme="1"/>
      <name val="Calibri"/>
      <family val="2"/>
      <scheme val="minor"/>
    </font>
    <font>
      <b/>
      <sz val="11"/>
      <color theme="1"/>
      <name val="Calibri"/>
      <family val="2"/>
      <scheme val="minor"/>
    </font>
    <font>
      <sz val="11"/>
      <color theme="3" tint="-0.499984740745262"/>
      <name val="Calibri"/>
      <family val="2"/>
      <scheme val="minor"/>
    </font>
    <font>
      <b/>
      <sz val="16"/>
      <color theme="4"/>
      <name val="Calibri"/>
      <family val="2"/>
      <scheme val="minor"/>
    </font>
    <font>
      <sz val="11"/>
      <color theme="1"/>
      <name val="Calibri"/>
      <family val="2"/>
      <scheme val="minor"/>
    </font>
    <font>
      <sz val="26"/>
      <color theme="2" tint="-0.499984740745262"/>
      <name val="Corbel"/>
      <family val="2"/>
      <scheme val="major"/>
    </font>
    <font>
      <b/>
      <sz val="16"/>
      <color theme="2" tint="-0.749961851863155"/>
      <name val="Corbel"/>
      <family val="2"/>
      <scheme val="major"/>
    </font>
    <font>
      <b/>
      <sz val="11"/>
      <color theme="2" tint="-0.749961851863155"/>
      <name val="Corbel"/>
      <family val="2"/>
      <scheme val="major"/>
    </font>
    <font>
      <sz val="11"/>
      <color theme="0"/>
      <name val="Calibri"/>
      <family val="2"/>
      <scheme val="minor"/>
    </font>
    <font>
      <b/>
      <sz val="26"/>
      <color theme="3"/>
      <name val="Corbel"/>
      <family val="2"/>
      <scheme val="major"/>
    </font>
    <font>
      <sz val="10"/>
      <color theme="1"/>
      <name val="Calibri"/>
      <family val="2"/>
      <scheme val="minor"/>
    </font>
    <font>
      <sz val="10"/>
      <color theme="0"/>
      <name val="Calibri"/>
      <family val="2"/>
      <scheme val="minor"/>
    </font>
    <font>
      <sz val="10"/>
      <color theme="1" tint="0.249977111117893"/>
      <name val="Calibri"/>
      <family val="2"/>
      <scheme val="minor"/>
    </font>
    <font>
      <b/>
      <sz val="16"/>
      <color theme="0"/>
      <name val="Calibri"/>
      <family val="2"/>
      <scheme val="minor"/>
    </font>
    <font>
      <sz val="14"/>
      <color rgb="FFFF9900"/>
      <name val="Arial Rounded MT Bold"/>
      <family val="2"/>
    </font>
    <font>
      <b/>
      <sz val="11"/>
      <color theme="0"/>
      <name val="Calibri"/>
      <family val="2"/>
      <scheme val="minor"/>
    </font>
    <font>
      <b/>
      <sz val="27"/>
      <color theme="0"/>
      <name val="Calibri"/>
      <family val="2"/>
      <scheme val="minor"/>
    </font>
    <font>
      <sz val="12"/>
      <color theme="1"/>
      <name val="Calibri"/>
      <family val="2"/>
      <scheme val="minor"/>
    </font>
    <font>
      <b/>
      <sz val="14"/>
      <color theme="0"/>
      <name val="Calibri"/>
      <family val="2"/>
      <scheme val="minor"/>
    </font>
    <font>
      <sz val="14"/>
      <color theme="1"/>
      <name val="Calibri"/>
      <family val="2"/>
      <scheme val="minor"/>
    </font>
    <font>
      <b/>
      <sz val="14"/>
      <color theme="0"/>
      <name val="Wingdings"/>
      <charset val="2"/>
    </font>
    <font>
      <b/>
      <sz val="14"/>
      <color theme="1"/>
      <name val="Calibri"/>
      <family val="2"/>
      <scheme val="minor"/>
    </font>
    <font>
      <sz val="13"/>
      <color theme="1" tint="0.249977111117893"/>
      <name val="Calibri"/>
      <family val="2"/>
      <scheme val="minor"/>
    </font>
    <font>
      <sz val="13"/>
      <color theme="1"/>
      <name val="Calibri"/>
      <family val="2"/>
      <scheme val="minor"/>
    </font>
    <font>
      <b/>
      <vertAlign val="superscript"/>
      <sz val="14"/>
      <color theme="0"/>
      <name val="Calibri"/>
      <family val="2"/>
      <scheme val="minor"/>
    </font>
    <font>
      <vertAlign val="superscript"/>
      <sz val="13"/>
      <color theme="1" tint="0.249977111117893"/>
      <name val="Calibri"/>
      <family val="2"/>
      <scheme val="minor"/>
    </font>
    <font>
      <b/>
      <sz val="26"/>
      <color theme="0"/>
      <name val="Calibri"/>
      <family val="2"/>
      <scheme val="minor"/>
    </font>
    <font>
      <b/>
      <sz val="13"/>
      <color theme="0"/>
      <name val="Calibri"/>
      <family val="2"/>
      <scheme val="minor"/>
    </font>
    <font>
      <sz val="9"/>
      <color theme="1" tint="0.249977111117893"/>
      <name val="Calibri"/>
      <family val="2"/>
      <scheme val="minor"/>
    </font>
    <font>
      <b/>
      <sz val="13"/>
      <color theme="0"/>
      <name val="Wingdings"/>
      <charset val="2"/>
    </font>
    <font>
      <b/>
      <sz val="13"/>
      <color theme="1"/>
      <name val="Calibri"/>
      <family val="2"/>
      <scheme val="minor"/>
    </font>
    <font>
      <i/>
      <sz val="12"/>
      <color theme="1"/>
      <name val="Calibri"/>
      <family val="2"/>
      <scheme val="minor"/>
    </font>
    <font>
      <b/>
      <i/>
      <sz val="12"/>
      <color theme="1"/>
      <name val="Calibri"/>
      <family val="2"/>
      <scheme val="minor"/>
    </font>
    <font>
      <i/>
      <sz val="12"/>
      <color theme="1" tint="0.249977111117893"/>
      <name val="Calibri"/>
      <family val="2"/>
      <scheme val="minor"/>
    </font>
    <font>
      <sz val="16"/>
      <color theme="1"/>
      <name val="Calibri"/>
      <family val="2"/>
      <scheme val="minor"/>
    </font>
    <font>
      <sz val="10"/>
      <name val="Calibri"/>
      <family val="2"/>
      <scheme val="minor"/>
    </font>
    <font>
      <sz val="10"/>
      <name val="Tahoma"/>
      <family val="2"/>
    </font>
    <font>
      <i/>
      <sz val="13"/>
      <color theme="1" tint="0.249977111117893"/>
      <name val="Calibri"/>
      <family val="2"/>
      <scheme val="minor"/>
    </font>
    <font>
      <b/>
      <sz val="24"/>
      <color theme="0"/>
      <name val="Calibri"/>
      <family val="2"/>
      <scheme val="minor"/>
    </font>
    <font>
      <sz val="13"/>
      <name val="Calibri"/>
      <family val="2"/>
      <scheme val="minor"/>
    </font>
    <font>
      <i/>
      <sz val="14"/>
      <color theme="0" tint="-0.499984740745262"/>
      <name val="Calibri"/>
      <family val="2"/>
      <scheme val="minor"/>
    </font>
    <font>
      <sz val="16"/>
      <color theme="1" tint="0.249977111117893"/>
      <name val="Calibri"/>
      <family val="2"/>
      <scheme val="minor"/>
    </font>
    <font>
      <b/>
      <sz val="20"/>
      <color theme="1"/>
      <name val="Calibri"/>
      <family val="2"/>
      <scheme val="minor"/>
    </font>
    <font>
      <u/>
      <sz val="13"/>
      <color theme="1"/>
      <name val="Calibri"/>
      <family val="2"/>
      <scheme val="minor"/>
    </font>
    <font>
      <b/>
      <sz val="22"/>
      <color theme="0"/>
      <name val="Calibri"/>
      <family val="2"/>
      <scheme val="minor"/>
    </font>
    <font>
      <sz val="10"/>
      <color indexed="8"/>
      <name val="Arial"/>
      <family val="2"/>
    </font>
    <font>
      <b/>
      <sz val="13"/>
      <color rgb="FFFF0000"/>
      <name val="Calibri"/>
      <family val="2"/>
      <scheme val="minor"/>
    </font>
    <font>
      <b/>
      <sz val="12"/>
      <color theme="1"/>
      <name val="Calibri"/>
      <family val="2"/>
      <scheme val="minor"/>
    </font>
    <font>
      <b/>
      <sz val="16"/>
      <name val="Calibri"/>
      <family val="2"/>
      <scheme val="minor"/>
    </font>
    <font>
      <b/>
      <sz val="13"/>
      <color theme="0"/>
      <name val="Calibri"/>
      <family val="2"/>
    </font>
    <font>
      <sz val="13"/>
      <color theme="0"/>
      <name val="Calibri"/>
      <family val="2"/>
      <scheme val="minor"/>
    </font>
    <font>
      <sz val="11"/>
      <color rgb="FFFF0000"/>
      <name val="Calibri"/>
      <family val="2"/>
      <scheme val="minor"/>
    </font>
    <font>
      <sz val="11"/>
      <name val="Calibri"/>
      <family val="2"/>
      <scheme val="minor"/>
    </font>
    <font>
      <b/>
      <sz val="30"/>
      <color theme="0"/>
      <name val="Calibri"/>
      <family val="2"/>
      <scheme val="minor"/>
    </font>
    <font>
      <sz val="16"/>
      <name val="Calibri"/>
      <family val="2"/>
      <scheme val="minor"/>
    </font>
    <font>
      <b/>
      <vertAlign val="superscript"/>
      <sz val="16"/>
      <color theme="0"/>
      <name val="Calibri"/>
      <family val="2"/>
      <scheme val="minor"/>
    </font>
    <font>
      <b/>
      <sz val="13"/>
      <color rgb="FFFF6600"/>
      <name val="Calibri"/>
      <family val="2"/>
      <scheme val="minor"/>
    </font>
    <font>
      <b/>
      <sz val="9"/>
      <name val="Corbel"/>
      <family val="2"/>
      <scheme val="major"/>
    </font>
    <font>
      <b/>
      <i/>
      <sz val="14"/>
      <color theme="0"/>
      <name val="Calibri"/>
      <family val="2"/>
      <scheme val="minor"/>
    </font>
    <font>
      <sz val="12"/>
      <color theme="0"/>
      <name val="Calibri"/>
      <family val="2"/>
      <scheme val="minor"/>
    </font>
    <font>
      <b/>
      <sz val="12"/>
      <color theme="0"/>
      <name val="Calibri"/>
      <family val="2"/>
      <scheme val="minor"/>
    </font>
    <font>
      <sz val="12"/>
      <color theme="9"/>
      <name val="Calibri"/>
      <family val="2"/>
      <scheme val="minor"/>
    </font>
    <font>
      <sz val="9"/>
      <name val="Corbel"/>
      <family val="2"/>
      <scheme val="major"/>
    </font>
    <font>
      <i/>
      <sz val="13"/>
      <color theme="1"/>
      <name val="Calibri"/>
      <family val="2"/>
      <scheme val="minor"/>
    </font>
    <font>
      <sz val="24"/>
      <color theme="1"/>
      <name val="Calibri"/>
      <family val="2"/>
      <scheme val="minor"/>
    </font>
    <font>
      <sz val="12"/>
      <color rgb="FFFF0000"/>
      <name val="Calibri"/>
      <family val="2"/>
      <scheme val="minor"/>
    </font>
    <font>
      <b/>
      <sz val="12"/>
      <name val="Calibri"/>
      <family val="2"/>
      <scheme val="minor"/>
    </font>
    <font>
      <sz val="11"/>
      <color rgb="FF006100"/>
      <name val="Calibri"/>
      <family val="2"/>
      <scheme val="minor"/>
    </font>
    <font>
      <b/>
      <sz val="12"/>
      <color rgb="FFFF0000"/>
      <name val="Calibri"/>
      <family val="2"/>
      <scheme val="minor"/>
    </font>
    <font>
      <b/>
      <sz val="12"/>
      <color rgb="FFFF0000"/>
      <name val="Arial"/>
      <family val="2"/>
    </font>
    <font>
      <sz val="12"/>
      <name val="Calibri"/>
      <family val="2"/>
    </font>
    <font>
      <b/>
      <sz val="25"/>
      <color theme="0"/>
      <name val="Calibri"/>
      <family val="2"/>
      <scheme val="minor"/>
    </font>
    <font>
      <b/>
      <sz val="16"/>
      <color theme="1"/>
      <name val="Calibri"/>
      <family val="2"/>
      <scheme val="minor"/>
    </font>
    <font>
      <b/>
      <sz val="12"/>
      <color theme="0"/>
      <name val="Arial"/>
      <family val="2"/>
    </font>
    <font>
      <sz val="12"/>
      <name val="Calibri"/>
      <family val="2"/>
      <scheme val="minor"/>
    </font>
    <font>
      <sz val="8"/>
      <name val="Calibri"/>
      <family val="2"/>
      <scheme val="minor"/>
    </font>
  </fonts>
  <fills count="2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FF9900"/>
        <bgColor indexed="64"/>
      </patternFill>
    </fill>
    <fill>
      <patternFill patternType="solid">
        <fgColor theme="1" tint="0.499984740745262"/>
        <bgColor indexed="64"/>
      </patternFill>
    </fill>
    <fill>
      <patternFill patternType="solid">
        <fgColor rgb="FF969696"/>
        <bgColor indexed="64"/>
      </patternFill>
    </fill>
    <fill>
      <patternFill patternType="solid">
        <fgColor theme="1"/>
        <bgColor indexed="64"/>
      </patternFill>
    </fill>
    <fill>
      <patternFill patternType="solid">
        <fgColor theme="0"/>
        <bgColor indexed="64"/>
      </patternFill>
    </fill>
    <fill>
      <patternFill patternType="solid">
        <fgColor rgb="FFEAEAEA"/>
        <bgColor indexed="64"/>
      </patternFill>
    </fill>
    <fill>
      <patternFill patternType="solid">
        <fgColor theme="5" tint="0.79998168889431442"/>
        <bgColor indexed="64"/>
      </patternFill>
    </fill>
    <fill>
      <patternFill patternType="solid">
        <fgColor rgb="FFFF6600"/>
        <bgColor indexed="64"/>
      </patternFill>
    </fill>
    <fill>
      <patternFill patternType="solid">
        <fgColor theme="0" tint="-0.499984740745262"/>
        <bgColor indexed="64"/>
      </patternFill>
    </fill>
    <fill>
      <patternFill patternType="solid">
        <fgColor theme="5"/>
        <bgColor indexed="64"/>
      </patternFill>
    </fill>
    <fill>
      <patternFill patternType="solid">
        <fgColor rgb="FFEBEAEA"/>
        <bgColor indexed="64"/>
      </patternFill>
    </fill>
    <fill>
      <patternFill patternType="solid">
        <fgColor rgb="FF959696"/>
        <bgColor indexed="64"/>
      </patternFill>
    </fill>
    <fill>
      <patternFill patternType="solid">
        <fgColor rgb="FFC6EFCE"/>
      </patternFill>
    </fill>
    <fill>
      <patternFill patternType="solid">
        <fgColor rgb="FFFFFF00"/>
        <bgColor indexed="64"/>
      </patternFill>
    </fill>
    <fill>
      <patternFill patternType="solid">
        <fgColor rgb="FFFDE9D0"/>
        <bgColor indexed="64"/>
      </patternFill>
    </fill>
    <fill>
      <patternFill patternType="solid">
        <fgColor rgb="FFFFFFFF"/>
        <bgColor indexed="64"/>
      </patternFill>
    </fill>
  </fills>
  <borders count="77">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diagonal/>
    </border>
    <border>
      <left style="thick">
        <color theme="0"/>
      </left>
      <right/>
      <top/>
      <bottom/>
      <diagonal/>
    </border>
    <border>
      <left/>
      <right style="thick">
        <color theme="0"/>
      </right>
      <top style="thick">
        <color theme="0"/>
      </top>
      <bottom style="thick">
        <color theme="0"/>
      </bottom>
      <diagonal/>
    </border>
    <border>
      <left/>
      <right/>
      <top style="thick">
        <color theme="0"/>
      </top>
      <bottom/>
      <diagonal/>
    </border>
    <border>
      <left style="thick">
        <color theme="0"/>
      </left>
      <right/>
      <top style="thick">
        <color theme="0"/>
      </top>
      <bottom style="thick">
        <color theme="0"/>
      </bottom>
      <diagonal/>
    </border>
    <border>
      <left/>
      <right style="thick">
        <color theme="0"/>
      </right>
      <top/>
      <bottom/>
      <diagonal/>
    </border>
    <border>
      <left/>
      <right/>
      <top style="thick">
        <color theme="0"/>
      </top>
      <bottom style="thick">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ck">
        <color theme="0"/>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0"/>
      </left>
      <right style="thick">
        <color theme="0"/>
      </right>
      <top style="thick">
        <color theme="0"/>
      </top>
      <bottom/>
      <diagonal/>
    </border>
    <border>
      <left/>
      <right/>
      <top/>
      <bottom style="thick">
        <color theme="1"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medium">
        <color indexed="64"/>
      </top>
      <bottom/>
      <diagonal/>
    </border>
    <border>
      <left/>
      <right style="medium">
        <color indexed="64"/>
      </right>
      <top style="medium">
        <color indexed="64"/>
      </top>
      <bottom/>
      <diagonal/>
    </border>
    <border>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theme="0"/>
      </left>
      <right style="thick">
        <color theme="0"/>
      </right>
      <top/>
      <bottom style="thick">
        <color theme="0"/>
      </bottom>
      <diagonal/>
    </border>
    <border>
      <left/>
      <right/>
      <top/>
      <bottom style="medium">
        <color theme="1"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ck">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bottom/>
      <diagonal/>
    </border>
    <border>
      <left style="medium">
        <color indexed="64"/>
      </left>
      <right/>
      <top style="thick">
        <color theme="0"/>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medium">
        <color theme="7"/>
      </bottom>
      <diagonal/>
    </border>
    <border>
      <left style="thin">
        <color theme="7"/>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7"/>
      </right>
      <top style="thin">
        <color theme="0" tint="-0.34998626667073579"/>
      </top>
      <bottom style="thin">
        <color theme="7"/>
      </bottom>
      <diagonal/>
    </border>
    <border>
      <left style="thin">
        <color theme="0" tint="-0.34998626667073579"/>
      </left>
      <right style="thin">
        <color theme="0" tint="-0.34998626667073579"/>
      </right>
      <top style="thin">
        <color theme="0" tint="-0.34998626667073579"/>
      </top>
      <bottom style="thin">
        <color theme="7"/>
      </bottom>
      <diagonal/>
    </border>
    <border>
      <left style="thin">
        <color theme="7"/>
      </left>
      <right style="thin">
        <color theme="7"/>
      </right>
      <top style="thin">
        <color theme="7"/>
      </top>
      <bottom style="thin">
        <color theme="7"/>
      </bottom>
      <diagonal/>
    </border>
    <border>
      <left style="thin">
        <color theme="0" tint="-0.34998626667073579"/>
      </left>
      <right style="thin">
        <color theme="7"/>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7"/>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right style="thin">
        <color theme="0" tint="-0.34998626667073579"/>
      </right>
      <top/>
      <bottom style="thin">
        <color theme="0" tint="-0.34998626667073579"/>
      </bottom>
      <diagonal/>
    </border>
    <border>
      <left style="thin">
        <color indexed="64"/>
      </left>
      <right/>
      <top/>
      <bottom/>
      <diagonal/>
    </border>
    <border>
      <left style="thin">
        <color indexed="64"/>
      </left>
      <right style="thin">
        <color theme="7"/>
      </right>
      <top style="thin">
        <color indexed="64"/>
      </top>
      <bottom style="medium">
        <color theme="7"/>
      </bottom>
      <diagonal/>
    </border>
    <border>
      <left style="thin">
        <color theme="0" tint="-0.34998626667073579"/>
      </left>
      <right/>
      <top/>
      <bottom style="thin">
        <color theme="7"/>
      </bottom>
      <diagonal/>
    </border>
    <border>
      <left/>
      <right/>
      <top/>
      <bottom style="thin">
        <color theme="7"/>
      </bottom>
      <diagonal/>
    </border>
    <border>
      <left/>
      <right style="thin">
        <color theme="0" tint="-0.34998626667073579"/>
      </right>
      <top/>
      <bottom style="thin">
        <color theme="7"/>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bottom style="thin">
        <color theme="0" tint="-0.24994659260841701"/>
      </bottom>
      <diagonal/>
    </border>
  </borders>
  <cellStyleXfs count="22">
    <xf numFmtId="0" fontId="0" fillId="0" borderId="0" applyFill="0" applyBorder="0">
      <alignment horizontal="left" vertical="center" wrapText="1" indent="1"/>
    </xf>
    <xf numFmtId="0" fontId="6" fillId="2" borderId="2" applyAlignment="0">
      <alignment horizontal="left" vertical="center" indent="1"/>
    </xf>
    <xf numFmtId="0" fontId="6" fillId="2" borderId="2">
      <alignment horizontal="right" vertical="center"/>
    </xf>
    <xf numFmtId="0" fontId="7" fillId="3" borderId="2" applyAlignment="0">
      <alignment horizontal="left" vertical="center" indent="1"/>
    </xf>
    <xf numFmtId="0" fontId="1" fillId="0" borderId="1" applyNumberFormat="0" applyFill="0" applyAlignment="0" applyProtection="0"/>
    <xf numFmtId="0" fontId="9" fillId="0" borderId="0" applyFill="0" applyBorder="0">
      <alignment vertical="center" wrapText="1"/>
    </xf>
    <xf numFmtId="0" fontId="7" fillId="0" borderId="0">
      <alignment horizontal="right" vertical="center" indent="1"/>
    </xf>
    <xf numFmtId="166" fontId="4" fillId="0" borderId="0" applyFont="0" applyFill="0" applyBorder="0" applyProtection="0">
      <alignment horizontal="center" vertical="center"/>
    </xf>
    <xf numFmtId="164" fontId="3" fillId="2" borderId="0" applyFill="0" applyBorder="0">
      <alignment horizontal="right" vertical="center"/>
    </xf>
    <xf numFmtId="164" fontId="4" fillId="0" borderId="0" applyFont="0" applyFill="0" applyBorder="0" applyProtection="0">
      <alignment horizontal="right" vertical="center" indent="1"/>
    </xf>
    <xf numFmtId="0" fontId="2" fillId="3" borderId="2" applyAlignment="0">
      <alignment horizontal="left" vertical="center" wrapText="1" indent="1"/>
    </xf>
    <xf numFmtId="0" fontId="5" fillId="0" borderId="0">
      <alignment horizontal="left" vertical="center"/>
    </xf>
    <xf numFmtId="14" fontId="3" fillId="0" borderId="0" applyFill="0" applyBorder="0" applyAlignment="0">
      <alignment horizontal="right" vertical="center"/>
    </xf>
    <xf numFmtId="165" fontId="4" fillId="0" borderId="0" applyFont="0" applyFill="0" applyBorder="0" applyAlignment="0">
      <alignment wrapText="1"/>
    </xf>
    <xf numFmtId="14" fontId="4" fillId="0" borderId="0" applyFont="0" applyFill="0" applyBorder="0">
      <alignment horizontal="center" vertical="center" wrapText="1"/>
    </xf>
    <xf numFmtId="49" fontId="4" fillId="0" borderId="0" applyFont="0" applyFill="0" applyBorder="0">
      <alignment horizontal="center" vertical="center" wrapText="1"/>
    </xf>
    <xf numFmtId="0" fontId="2" fillId="2" borderId="0">
      <alignment horizontal="left" vertical="center" wrapText="1"/>
    </xf>
    <xf numFmtId="0" fontId="8" fillId="4" borderId="0" applyBorder="0">
      <alignment horizontal="center" vertical="center"/>
    </xf>
    <xf numFmtId="0" fontId="8" fillId="0" borderId="0">
      <alignment vertical="center" wrapText="1"/>
    </xf>
    <xf numFmtId="0" fontId="36" fillId="0" borderId="0">
      <alignment vertical="center"/>
    </xf>
    <xf numFmtId="0" fontId="45" fillId="0" borderId="0"/>
    <xf numFmtId="0" fontId="67" fillId="17" borderId="0" applyNumberFormat="0" applyBorder="0" applyAlignment="0" applyProtection="0"/>
  </cellStyleXfs>
  <cellXfs count="661">
    <xf numFmtId="0" fontId="0" fillId="0" borderId="0" xfId="0">
      <alignment horizontal="left" vertical="center" wrapText="1" indent="1"/>
    </xf>
    <xf numFmtId="0" fontId="0" fillId="0" borderId="0" xfId="0" applyFill="1">
      <alignment horizontal="left" vertical="center" wrapText="1" indent="1"/>
    </xf>
    <xf numFmtId="0" fontId="2" fillId="2" borderId="0" xfId="16">
      <alignment horizontal="left" vertical="center" wrapText="1"/>
    </xf>
    <xf numFmtId="0" fontId="0" fillId="0" borderId="0" xfId="0" applyFill="1" applyBorder="1">
      <alignment horizontal="left" vertical="center" wrapText="1" indent="1"/>
    </xf>
    <xf numFmtId="167" fontId="0" fillId="0" borderId="0" xfId="0" applyNumberFormat="1" applyFill="1">
      <alignment horizontal="left" vertical="center" wrapText="1" indent="1"/>
    </xf>
    <xf numFmtId="0" fontId="10" fillId="0" borderId="0" xfId="0" applyFont="1">
      <alignment horizontal="left" vertical="center" wrapText="1" indent="1"/>
    </xf>
    <xf numFmtId="0" fontId="10" fillId="0" borderId="0" xfId="0" applyFont="1" applyBorder="1">
      <alignment horizontal="left" vertical="center" wrapText="1" indent="1"/>
    </xf>
    <xf numFmtId="167" fontId="0" fillId="0" borderId="0" xfId="0" applyNumberFormat="1" applyFill="1" applyBorder="1">
      <alignment horizontal="left" vertical="center" wrapText="1" indent="1"/>
    </xf>
    <xf numFmtId="0" fontId="0" fillId="0" borderId="3" xfId="0" applyFill="1" applyBorder="1" applyAlignment="1">
      <alignment horizontal="left" vertical="center" wrapText="1"/>
    </xf>
    <xf numFmtId="0" fontId="0" fillId="0" borderId="0" xfId="0" applyFill="1" applyAlignment="1">
      <alignment horizontal="left" vertical="center" wrapText="1"/>
    </xf>
    <xf numFmtId="167" fontId="0" fillId="0" borderId="0" xfId="0" applyNumberFormat="1" applyFill="1" applyBorder="1" applyAlignment="1">
      <alignment horizontal="left" vertical="center" wrapText="1"/>
    </xf>
    <xf numFmtId="167" fontId="0" fillId="0" borderId="0" xfId="0" applyNumberFormat="1" applyFill="1" applyAlignment="1">
      <alignment horizontal="left" vertical="center" wrapText="1"/>
    </xf>
    <xf numFmtId="0" fontId="11" fillId="0" borderId="0" xfId="18" applyFont="1">
      <alignment vertical="center" wrapText="1"/>
    </xf>
    <xf numFmtId="0" fontId="10" fillId="0" borderId="0" xfId="0" applyFont="1" applyAlignment="1" applyProtection="1">
      <alignment vertical="top" wrapText="1"/>
      <protection hidden="1"/>
    </xf>
    <xf numFmtId="0" fontId="0" fillId="0" borderId="0" xfId="0" applyAlignment="1">
      <alignment horizontal="left" vertical="center" wrapText="1"/>
    </xf>
    <xf numFmtId="0" fontId="0" fillId="0" borderId="21" xfId="0" applyFill="1" applyBorder="1" applyAlignment="1">
      <alignment horizontal="left" vertical="center" wrapText="1"/>
    </xf>
    <xf numFmtId="0" fontId="0" fillId="0" borderId="21" xfId="0" applyFill="1" applyBorder="1">
      <alignment horizontal="left" vertical="center" wrapText="1" indent="1"/>
    </xf>
    <xf numFmtId="167" fontId="0" fillId="0" borderId="21" xfId="0" applyNumberFormat="1" applyFill="1" applyBorder="1" applyAlignment="1">
      <alignment horizontal="left" vertical="center" wrapText="1"/>
    </xf>
    <xf numFmtId="0" fontId="10" fillId="0" borderId="3" xfId="0" applyFont="1" applyBorder="1">
      <alignment horizontal="left" vertical="center" wrapText="1" indent="1"/>
    </xf>
    <xf numFmtId="0" fontId="0" fillId="0" borderId="0" xfId="0" applyBorder="1">
      <alignment horizontal="left" vertical="center" wrapText="1" indent="1"/>
    </xf>
    <xf numFmtId="0" fontId="11" fillId="0" borderId="24" xfId="18" applyFont="1" applyBorder="1">
      <alignment vertical="center" wrapText="1"/>
    </xf>
    <xf numFmtId="0" fontId="12" fillId="0" borderId="0" xfId="0" applyFont="1" applyFill="1" applyBorder="1" applyAlignment="1">
      <alignment horizontal="center" vertical="center" wrapText="1"/>
    </xf>
    <xf numFmtId="0" fontId="10" fillId="0" borderId="0" xfId="0" applyFont="1" applyBorder="1" applyAlignment="1" applyProtection="1">
      <alignment vertical="top" wrapText="1"/>
      <protection hidden="1"/>
    </xf>
    <xf numFmtId="0" fontId="0" fillId="0" borderId="17" xfId="0" applyFill="1" applyBorder="1">
      <alignment horizontal="left" vertical="center" wrapText="1" indent="1"/>
    </xf>
    <xf numFmtId="0" fontId="0" fillId="0" borderId="33" xfId="0" applyFill="1" applyBorder="1">
      <alignment horizontal="left" vertical="center" wrapText="1" indent="1"/>
    </xf>
    <xf numFmtId="0" fontId="0" fillId="0" borderId="33" xfId="0" applyFill="1" applyBorder="1" applyAlignment="1">
      <alignment horizontal="left" vertical="center" wrapText="1"/>
    </xf>
    <xf numFmtId="167" fontId="0" fillId="0" borderId="33" xfId="0" applyNumberFormat="1" applyFill="1" applyBorder="1" applyAlignment="1">
      <alignment horizontal="left" vertical="center" wrapText="1"/>
    </xf>
    <xf numFmtId="167" fontId="0" fillId="0" borderId="33" xfId="0" applyNumberFormat="1" applyFill="1" applyBorder="1">
      <alignment horizontal="left" vertical="center" wrapText="1" indent="1"/>
    </xf>
    <xf numFmtId="0" fontId="0" fillId="0" borderId="34" xfId="0" applyBorder="1">
      <alignment horizontal="left" vertical="center" wrapText="1" indent="1"/>
    </xf>
    <xf numFmtId="0" fontId="0" fillId="0" borderId="18" xfId="0" applyFill="1" applyBorder="1">
      <alignment horizontal="left" vertical="center" wrapText="1" indent="1"/>
    </xf>
    <xf numFmtId="0" fontId="0" fillId="0" borderId="19" xfId="0" applyBorder="1">
      <alignment horizontal="left" vertical="center" wrapText="1" indent="1"/>
    </xf>
    <xf numFmtId="0" fontId="10" fillId="0" borderId="18" xfId="0" applyFont="1" applyFill="1" applyBorder="1">
      <alignment horizontal="left" vertical="center" wrapText="1" indent="1"/>
    </xf>
    <xf numFmtId="0" fontId="10" fillId="0" borderId="19" xfId="0" applyFont="1" applyBorder="1">
      <alignment horizontal="left" vertical="center" wrapText="1" indent="1"/>
    </xf>
    <xf numFmtId="0" fontId="10" fillId="0"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Fill="1" applyBorder="1">
      <alignment horizontal="left" vertical="center" wrapText="1" indent="1"/>
    </xf>
    <xf numFmtId="167" fontId="0" fillId="0" borderId="21" xfId="0" applyNumberFormat="1" applyFill="1" applyBorder="1">
      <alignment horizontal="left" vertical="center" wrapText="1" indent="1"/>
    </xf>
    <xf numFmtId="0" fontId="0" fillId="0" borderId="22" xfId="0" applyBorder="1">
      <alignment horizontal="left" vertical="center" wrapText="1" indent="1"/>
    </xf>
    <xf numFmtId="0" fontId="0" fillId="0" borderId="0" xfId="0" applyFill="1" applyBorder="1" applyAlignment="1">
      <alignment horizontal="right" vertical="center" wrapText="1"/>
    </xf>
    <xf numFmtId="0" fontId="0" fillId="0" borderId="0" xfId="0" applyFill="1" applyBorder="1" applyAlignment="1">
      <alignment horizontal="left" vertical="center" wrapText="1"/>
    </xf>
    <xf numFmtId="0" fontId="15" fillId="0" borderId="3" xfId="0" applyFont="1" applyFill="1" applyBorder="1" applyAlignment="1">
      <alignment horizontal="left" vertical="center" wrapText="1"/>
    </xf>
    <xf numFmtId="0" fontId="17" fillId="0" borderId="0" xfId="0" applyFont="1" applyFill="1" applyBorder="1" applyAlignment="1">
      <alignment horizontal="right" wrapText="1"/>
    </xf>
    <xf numFmtId="0" fontId="12" fillId="0" borderId="3"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0" borderId="19" xfId="0" applyFont="1" applyFill="1" applyBorder="1">
      <alignment horizontal="left" vertical="center" wrapText="1" indent="1"/>
    </xf>
    <xf numFmtId="0" fontId="10" fillId="0" borderId="0" xfId="0" applyFont="1" applyFill="1" applyBorder="1">
      <alignment horizontal="left" vertical="center" wrapText="1" indent="1"/>
    </xf>
    <xf numFmtId="0" fontId="10" fillId="0" borderId="0" xfId="0" applyFont="1" applyFill="1">
      <alignment horizontal="left" vertical="center" wrapText="1" indent="1"/>
    </xf>
    <xf numFmtId="167" fontId="17" fillId="0" borderId="0" xfId="0" applyNumberFormat="1" applyFont="1" applyFill="1" applyBorder="1" applyAlignment="1">
      <alignment horizontal="left"/>
    </xf>
    <xf numFmtId="0" fontId="17" fillId="0" borderId="21" xfId="0" applyFont="1" applyFill="1" applyBorder="1">
      <alignment horizontal="left" vertical="center" wrapText="1" indent="1"/>
    </xf>
    <xf numFmtId="0" fontId="17" fillId="0" borderId="21" xfId="0" applyFont="1" applyFill="1" applyBorder="1" applyAlignment="1">
      <alignment horizontal="left" vertical="center" wrapText="1"/>
    </xf>
    <xf numFmtId="167" fontId="17" fillId="0" borderId="21" xfId="0" applyNumberFormat="1" applyFont="1" applyFill="1" applyBorder="1" applyAlignment="1">
      <alignment horizontal="left" vertical="center" wrapText="1"/>
    </xf>
    <xf numFmtId="167" fontId="17" fillId="0" borderId="21" xfId="0" applyNumberFormat="1" applyFont="1" applyFill="1" applyBorder="1">
      <alignment horizontal="left" vertical="center" wrapText="1" indent="1"/>
    </xf>
    <xf numFmtId="167" fontId="23" fillId="0" borderId="0" xfId="0" applyNumberFormat="1" applyFont="1" applyFill="1" applyBorder="1" applyAlignment="1">
      <alignment horizontal="left"/>
    </xf>
    <xf numFmtId="0" fontId="23" fillId="0" borderId="0" xfId="0" applyFont="1" applyFill="1" applyBorder="1" applyAlignment="1">
      <alignment horizontal="right" wrapText="1"/>
    </xf>
    <xf numFmtId="0" fontId="23" fillId="0" borderId="3" xfId="0" applyFont="1" applyFill="1" applyBorder="1" applyAlignment="1">
      <alignment horizontal="right" vertical="center" wrapText="1" indent="1"/>
    </xf>
    <xf numFmtId="0" fontId="0" fillId="0" borderId="0" xfId="0"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protection locked="0"/>
    </xf>
    <xf numFmtId="167" fontId="10" fillId="0" borderId="0" xfId="0" applyNumberFormat="1" applyFont="1" applyFill="1" applyBorder="1" applyAlignment="1" applyProtection="1">
      <alignment horizontal="left" vertical="center" wrapText="1"/>
      <protection locked="0"/>
    </xf>
    <xf numFmtId="0" fontId="11" fillId="0" borderId="24" xfId="18" applyFont="1" applyBorder="1" applyAlignment="1" applyProtection="1">
      <alignment horizontal="center" vertical="center" wrapText="1"/>
      <protection locked="0"/>
    </xf>
    <xf numFmtId="0" fontId="11" fillId="0" borderId="0" xfId="18" applyFont="1" applyAlignment="1" applyProtection="1">
      <alignment horizontal="center" vertical="center" wrapText="1"/>
      <protection locked="0"/>
    </xf>
    <xf numFmtId="0" fontId="19" fillId="0" borderId="0" xfId="0" applyFont="1" applyFill="1" applyBorder="1" applyAlignment="1">
      <alignment horizontal="left" wrapText="1"/>
    </xf>
    <xf numFmtId="0" fontId="11" fillId="0" borderId="24" xfId="18" applyFont="1" applyBorder="1" applyAlignment="1" applyProtection="1">
      <alignment horizontal="left" vertical="center" wrapText="1"/>
      <protection locked="0"/>
    </xf>
    <xf numFmtId="0" fontId="11" fillId="0" borderId="0" xfId="18" applyFont="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1" fillId="0" borderId="24" xfId="18" applyFont="1" applyBorder="1" applyProtection="1">
      <alignment vertical="center" wrapText="1"/>
      <protection locked="0"/>
    </xf>
    <xf numFmtId="0" fontId="11" fillId="0" borderId="0" xfId="18" applyFont="1" applyProtection="1">
      <alignment vertical="center" wrapText="1"/>
      <protection locked="0"/>
    </xf>
    <xf numFmtId="0" fontId="22" fillId="10" borderId="3" xfId="10"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165" fontId="37" fillId="10" borderId="3" xfId="13" applyFont="1" applyFill="1" applyBorder="1" applyAlignment="1">
      <alignment horizontal="left" vertical="center" wrapText="1"/>
    </xf>
    <xf numFmtId="0" fontId="22" fillId="10" borderId="3" xfId="10" applyFont="1" applyFill="1" applyBorder="1" applyAlignment="1">
      <alignment horizontal="left" vertical="center" wrapText="1"/>
    </xf>
    <xf numFmtId="0" fontId="18" fillId="7" borderId="3" xfId="3" applyFont="1" applyFill="1" applyBorder="1" applyAlignment="1">
      <alignment horizontal="right" vertical="center"/>
    </xf>
    <xf numFmtId="0" fontId="0" fillId="0" borderId="3" xfId="0" applyFill="1" applyBorder="1" applyAlignment="1">
      <alignment horizontal="right" vertical="center" wrapText="1" indent="1"/>
    </xf>
    <xf numFmtId="0" fontId="23" fillId="10" borderId="10" xfId="0" applyFont="1" applyFill="1" applyBorder="1" applyAlignment="1">
      <alignment vertical="center" wrapText="1"/>
    </xf>
    <xf numFmtId="0" fontId="23" fillId="10" borderId="6" xfId="0" applyFont="1" applyFill="1" applyBorder="1" applyAlignment="1">
      <alignment vertical="center" wrapText="1"/>
    </xf>
    <xf numFmtId="0" fontId="23" fillId="0" borderId="8" xfId="0" applyFont="1" applyFill="1" applyBorder="1" applyAlignment="1">
      <alignment horizontal="right" vertical="center" wrapText="1"/>
    </xf>
    <xf numFmtId="0" fontId="0" fillId="0" borderId="33" xfId="0" applyFill="1" applyBorder="1" applyAlignment="1">
      <alignment horizontal="right" vertical="center" wrapText="1"/>
    </xf>
    <xf numFmtId="0" fontId="14" fillId="0" borderId="0" xfId="0" applyFont="1" applyFill="1" applyBorder="1" applyAlignment="1">
      <alignment horizontal="right" vertical="center" wrapText="1"/>
    </xf>
    <xf numFmtId="0" fontId="10" fillId="0" borderId="0" xfId="0" applyFont="1" applyBorder="1" applyAlignment="1">
      <alignment horizontal="right" vertical="center" wrapText="1"/>
    </xf>
    <xf numFmtId="0" fontId="11" fillId="0" borderId="24" xfId="18" applyFont="1" applyBorder="1" applyAlignment="1">
      <alignment horizontal="right" vertical="center" wrapText="1"/>
    </xf>
    <xf numFmtId="0" fontId="11" fillId="0" borderId="0" xfId="18" applyFont="1" applyAlignment="1">
      <alignment horizontal="right" vertical="center" wrapText="1"/>
    </xf>
    <xf numFmtId="0" fontId="23" fillId="0" borderId="0" xfId="0" applyFont="1" applyBorder="1" applyAlignment="1">
      <alignment horizontal="right" vertical="center" wrapText="1"/>
    </xf>
    <xf numFmtId="0" fontId="0" fillId="0" borderId="0" xfId="0" applyFill="1" applyAlignment="1">
      <alignment horizontal="right" vertical="center" wrapText="1"/>
    </xf>
    <xf numFmtId="0" fontId="0" fillId="0" borderId="21" xfId="0" applyFill="1" applyBorder="1" applyAlignment="1">
      <alignment horizontal="right" vertical="center" wrapText="1"/>
    </xf>
    <xf numFmtId="0" fontId="34" fillId="0" borderId="18" xfId="0" applyFont="1" applyFill="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167" fontId="10" fillId="0" borderId="0" xfId="0" applyNumberFormat="1" applyFont="1" applyFill="1" applyBorder="1" applyAlignment="1" applyProtection="1">
      <alignment horizontal="center" vertical="center" wrapText="1"/>
      <protection locked="0"/>
    </xf>
    <xf numFmtId="0" fontId="0" fillId="10" borderId="3" xfId="0" applyFill="1" applyBorder="1" applyAlignment="1">
      <alignment horizontal="left" vertical="center" wrapText="1"/>
    </xf>
    <xf numFmtId="0" fontId="16" fillId="0" borderId="0" xfId="5" applyFont="1" applyFill="1" applyBorder="1">
      <alignment vertical="center" wrapText="1"/>
    </xf>
    <xf numFmtId="167" fontId="0" fillId="0" borderId="3" xfId="0" applyNumberFormat="1" applyFill="1" applyBorder="1" applyAlignment="1">
      <alignment horizontal="left" vertical="center" wrapText="1"/>
    </xf>
    <xf numFmtId="0" fontId="10" fillId="10" borderId="3" xfId="0" applyFont="1" applyFill="1" applyBorder="1" applyAlignment="1">
      <alignment horizontal="center" vertical="center" wrapText="1"/>
    </xf>
    <xf numFmtId="167" fontId="0" fillId="0" borderId="19" xfId="0" applyNumberFormat="1" applyFill="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12" fillId="10" borderId="23" xfId="0" applyFont="1" applyFill="1" applyBorder="1" applyAlignment="1">
      <alignment horizontal="center" vertical="center" wrapText="1"/>
    </xf>
    <xf numFmtId="0" fontId="11" fillId="0" borderId="21" xfId="18" applyFont="1" applyBorder="1" applyAlignment="1">
      <alignment horizontal="right" vertical="center" wrapText="1"/>
    </xf>
    <xf numFmtId="0" fontId="11" fillId="0" borderId="21" xfId="18" applyFont="1" applyBorder="1">
      <alignment vertical="center" wrapText="1"/>
    </xf>
    <xf numFmtId="0" fontId="11" fillId="0" borderId="40" xfId="18" applyFont="1" applyBorder="1">
      <alignment vertical="center" wrapText="1"/>
    </xf>
    <xf numFmtId="167" fontId="0" fillId="0" borderId="3" xfId="0" applyNumberFormat="1" applyFill="1" applyBorder="1">
      <alignment horizontal="left" vertical="center" wrapText="1" indent="1"/>
    </xf>
    <xf numFmtId="0" fontId="35" fillId="0" borderId="24" xfId="18" applyFont="1" applyBorder="1" applyAlignment="1" applyProtection="1">
      <alignment horizontal="center" vertical="center" wrapText="1"/>
      <protection locked="0"/>
    </xf>
    <xf numFmtId="0" fontId="23" fillId="10" borderId="8" xfId="0" applyFont="1" applyFill="1" applyBorder="1" applyAlignment="1">
      <alignment vertical="center" wrapText="1"/>
    </xf>
    <xf numFmtId="0" fontId="23" fillId="0" borderId="0" xfId="0" applyFont="1" applyFill="1" applyBorder="1">
      <alignment horizontal="left" vertical="center" wrapText="1" indent="1"/>
    </xf>
    <xf numFmtId="0" fontId="10" fillId="0" borderId="0" xfId="0" applyFont="1" applyBorder="1" applyAlignment="1">
      <alignment vertical="center" wrapText="1"/>
    </xf>
    <xf numFmtId="0" fontId="23" fillId="0" borderId="8" xfId="0" applyFont="1" applyFill="1" applyBorder="1" applyAlignment="1">
      <alignment vertical="center" wrapText="1"/>
    </xf>
    <xf numFmtId="0" fontId="23" fillId="0" borderId="10" xfId="0" applyFont="1" applyFill="1" applyBorder="1" applyAlignment="1">
      <alignment vertical="center" wrapText="1"/>
    </xf>
    <xf numFmtId="0" fontId="23" fillId="0" borderId="6" xfId="0" applyFont="1" applyFill="1" applyBorder="1" applyAlignment="1">
      <alignment vertical="center" wrapText="1"/>
    </xf>
    <xf numFmtId="0" fontId="0" fillId="0" borderId="0" xfId="0" applyBorder="1" applyAlignment="1">
      <alignment vertical="center" wrapText="1"/>
    </xf>
    <xf numFmtId="0" fontId="40" fillId="0" borderId="0" xfId="18" quotePrefix="1" applyFont="1" applyAlignment="1">
      <alignment wrapText="1"/>
    </xf>
    <xf numFmtId="0" fontId="23" fillId="0" borderId="0" xfId="0" applyFont="1" applyFill="1" applyBorder="1" applyAlignment="1">
      <alignment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0" fontId="30" fillId="0" borderId="0" xfId="0" applyFont="1" applyFill="1" applyBorder="1" applyAlignment="1">
      <alignment wrapText="1"/>
    </xf>
    <xf numFmtId="0" fontId="30" fillId="0" borderId="0" xfId="0" applyFont="1" applyFill="1" applyBorder="1" applyAlignment="1">
      <alignment vertical="center" wrapText="1"/>
    </xf>
    <xf numFmtId="0" fontId="21" fillId="0" borderId="0" xfId="0" applyFont="1" applyFill="1" applyBorder="1" applyAlignment="1">
      <alignment wrapText="1"/>
    </xf>
    <xf numFmtId="0" fontId="12" fillId="0" borderId="0" xfId="0" applyFont="1" applyFill="1" applyBorder="1" applyAlignment="1">
      <alignment vertical="center" wrapText="1"/>
    </xf>
    <xf numFmtId="0" fontId="21" fillId="0" borderId="0" xfId="0" applyFont="1" applyFill="1" applyBorder="1" applyAlignment="1">
      <alignment vertical="center" wrapText="1"/>
    </xf>
    <xf numFmtId="0" fontId="18" fillId="0" borderId="0" xfId="0" applyFont="1" applyFill="1" applyBorder="1" applyAlignment="1">
      <alignment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34" fillId="0" borderId="18" xfId="0" applyFont="1" applyFill="1" applyBorder="1">
      <alignment horizontal="left" vertical="center" wrapText="1" indent="1"/>
    </xf>
    <xf numFmtId="0" fontId="34" fillId="0" borderId="19" xfId="0" applyFont="1" applyBorder="1">
      <alignment horizontal="left" vertical="center" wrapText="1" indent="1"/>
    </xf>
    <xf numFmtId="0" fontId="34" fillId="0" borderId="0" xfId="0" applyFont="1" applyBorder="1">
      <alignment horizontal="left" vertical="center" wrapText="1" indent="1"/>
    </xf>
    <xf numFmtId="0" fontId="34" fillId="0" borderId="0" xfId="0" applyFont="1">
      <alignment horizontal="left" vertical="center" wrapText="1" indent="1"/>
    </xf>
    <xf numFmtId="0" fontId="41" fillId="0" borderId="0" xfId="0" applyFont="1" applyFill="1" applyBorder="1" applyAlignment="1">
      <alignment vertical="center" wrapText="1"/>
    </xf>
    <xf numFmtId="0" fontId="41" fillId="0" borderId="3" xfId="0" applyFont="1" applyFill="1" applyBorder="1" applyAlignment="1">
      <alignment vertical="center" wrapText="1"/>
    </xf>
    <xf numFmtId="0" fontId="41" fillId="10" borderId="3" xfId="0" applyFont="1" applyFill="1" applyBorder="1" applyAlignment="1">
      <alignment horizontal="left" vertical="center" wrapText="1"/>
    </xf>
    <xf numFmtId="0" fontId="22" fillId="10" borderId="8" xfId="0" applyFont="1" applyFill="1" applyBorder="1" applyAlignment="1">
      <alignment vertical="center" wrapText="1"/>
    </xf>
    <xf numFmtId="0" fontId="22" fillId="0" borderId="10" xfId="0" applyFont="1" applyFill="1" applyBorder="1" applyAlignment="1">
      <alignment vertical="center" wrapText="1"/>
    </xf>
    <xf numFmtId="0" fontId="22" fillId="0" borderId="6" xfId="0" applyFont="1" applyFill="1" applyBorder="1" applyAlignment="1">
      <alignment vertical="center" wrapText="1"/>
    </xf>
    <xf numFmtId="0" fontId="0" fillId="0" borderId="0" xfId="0" applyFill="1" applyBorder="1" applyAlignment="1">
      <alignment vertical="center" wrapText="1"/>
    </xf>
    <xf numFmtId="0" fontId="23" fillId="0" borderId="0" xfId="0" applyFont="1" applyFill="1" applyBorder="1" applyAlignment="1">
      <alignment horizontal="center" vertical="top" wrapText="1"/>
    </xf>
    <xf numFmtId="0" fontId="37" fillId="10" borderId="0" xfId="0" applyFont="1" applyFill="1" applyBorder="1" applyAlignment="1">
      <alignment horizontal="left" vertical="center" wrapText="1"/>
    </xf>
    <xf numFmtId="0" fontId="37" fillId="10" borderId="9" xfId="0" applyFont="1" applyFill="1" applyBorder="1" applyAlignment="1">
      <alignment horizontal="left" vertical="center" wrapText="1"/>
    </xf>
    <xf numFmtId="0" fontId="23" fillId="0" borderId="9" xfId="0" applyFont="1" applyFill="1" applyBorder="1" applyAlignment="1">
      <alignment vertical="center" wrapText="1"/>
    </xf>
    <xf numFmtId="0" fontId="35" fillId="0" borderId="0" xfId="18" applyFont="1" applyAlignment="1" applyProtection="1">
      <alignment horizontal="center" vertical="center" wrapText="1"/>
      <protection locked="0"/>
    </xf>
    <xf numFmtId="0" fontId="23" fillId="0" borderId="0" xfId="0" applyFont="1" applyFill="1" applyBorder="1" applyAlignment="1">
      <alignment horizontal="left" wrapText="1"/>
    </xf>
    <xf numFmtId="0" fontId="23" fillId="0" borderId="2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37" fillId="10" borderId="3" xfId="10" applyFont="1" applyFill="1" applyBorder="1" applyAlignment="1">
      <alignment horizontal="left" vertical="center" wrapText="1"/>
    </xf>
    <xf numFmtId="0" fontId="37" fillId="10" borderId="3" xfId="10" applyFont="1" applyFill="1" applyBorder="1" applyAlignment="1" applyProtection="1">
      <alignment horizontal="left" vertical="center" wrapText="1"/>
      <protection locked="0"/>
    </xf>
    <xf numFmtId="0" fontId="18" fillId="6" borderId="3" xfId="3" applyFont="1" applyFill="1" applyBorder="1" applyAlignment="1" applyProtection="1">
      <alignment horizontal="right" vertical="center"/>
      <protection locked="0"/>
    </xf>
    <xf numFmtId="0" fontId="23" fillId="0" borderId="3" xfId="0" applyFont="1" applyFill="1" applyBorder="1" applyAlignment="1">
      <alignment horizontal="right" vertical="center" wrapText="1"/>
    </xf>
    <xf numFmtId="0" fontId="22" fillId="10" borderId="3"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3" fillId="0" borderId="0" xfId="0" applyFont="1" applyFill="1" applyBorder="1" applyAlignment="1" applyProtection="1">
      <alignment vertical="center" wrapText="1"/>
      <protection hidden="1"/>
    </xf>
    <xf numFmtId="0" fontId="23" fillId="0" borderId="0" xfId="0" applyFont="1" applyBorder="1" applyAlignment="1">
      <alignment horizontal="left" vertical="center" wrapText="1"/>
    </xf>
    <xf numFmtId="0" fontId="0" fillId="0" borderId="0" xfId="0" applyBorder="1" applyAlignment="1">
      <alignment horizontal="left" vertical="center" wrapText="1"/>
    </xf>
    <xf numFmtId="0" fontId="23" fillId="10" borderId="8"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17" fillId="0" borderId="0" xfId="0" applyFont="1" applyFill="1" applyBorder="1" applyAlignment="1">
      <alignment horizontal="left" wrapText="1"/>
    </xf>
    <xf numFmtId="0" fontId="0" fillId="0" borderId="17" xfId="0" applyFill="1" applyBorder="1" applyAlignment="1" applyProtection="1">
      <alignment horizontal="left" vertical="center" wrapText="1"/>
      <protection locked="0"/>
    </xf>
    <xf numFmtId="0" fontId="52" fillId="0" borderId="33" xfId="0" applyFont="1" applyFill="1" applyBorder="1" applyAlignment="1" applyProtection="1">
      <alignment horizontal="center" vertical="center" wrapText="1"/>
      <protection locked="0"/>
    </xf>
    <xf numFmtId="0" fontId="0" fillId="0" borderId="33" xfId="0" applyFill="1" applyBorder="1" applyAlignment="1" applyProtection="1">
      <alignment horizontal="left" vertical="center" wrapText="1"/>
      <protection locked="0"/>
    </xf>
    <xf numFmtId="167" fontId="0" fillId="0" borderId="33" xfId="0" applyNumberFormat="1" applyFill="1" applyBorder="1" applyAlignment="1" applyProtection="1">
      <alignment horizontal="left" vertical="center" wrapText="1"/>
      <protection locked="0"/>
    </xf>
    <xf numFmtId="167" fontId="0" fillId="0" borderId="33" xfId="0" applyNumberFormat="1" applyFill="1"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167" fontId="0" fillId="0" borderId="0" xfId="0" applyNumberFormat="1" applyFill="1" applyBorder="1" applyAlignment="1" applyProtection="1">
      <alignment horizontal="left" vertical="center" wrapText="1"/>
      <protection locked="0"/>
    </xf>
    <xf numFmtId="167" fontId="0" fillId="0" borderId="0" xfId="0" applyNumberFormat="1" applyFill="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0" fontId="5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54" fillId="0" borderId="0" xfId="0" applyFont="1" applyFill="1" applyBorder="1" applyAlignment="1" applyProtection="1">
      <alignment horizontal="center" vertical="center" wrapText="1"/>
      <protection locked="0"/>
    </xf>
    <xf numFmtId="0" fontId="13" fillId="8" borderId="8" xfId="2" applyFont="1" applyFill="1" applyBorder="1" applyProtection="1">
      <alignment horizontal="right" vertical="center"/>
      <protection locked="0"/>
    </xf>
    <xf numFmtId="0" fontId="34" fillId="0" borderId="3" xfId="0" applyFont="1" applyFill="1" applyBorder="1" applyAlignment="1" applyProtection="1">
      <alignment horizontal="left" vertical="center" wrapText="1"/>
      <protection locked="0"/>
    </xf>
    <xf numFmtId="0" fontId="13" fillId="8" borderId="3" xfId="2" applyFont="1" applyFill="1" applyBorder="1" applyProtection="1">
      <alignment horizontal="right" vertical="center"/>
      <protection locked="0"/>
    </xf>
    <xf numFmtId="167" fontId="34" fillId="0" borderId="3" xfId="0" applyNumberFormat="1" applyFont="1" applyFill="1" applyBorder="1" applyAlignment="1" applyProtection="1">
      <alignment horizontal="left" vertical="center" wrapText="1"/>
      <protection locked="0"/>
    </xf>
    <xf numFmtId="167" fontId="22" fillId="10" borderId="3" xfId="12" applyNumberFormat="1" applyFont="1" applyFill="1" applyBorder="1" applyAlignment="1">
      <alignment horizontal="center" vertical="center"/>
    </xf>
    <xf numFmtId="165" fontId="37" fillId="10" borderId="3" xfId="13" applyFont="1" applyFill="1" applyBorder="1" applyAlignment="1" applyProtection="1">
      <alignment horizontal="left" vertical="center" wrapText="1"/>
      <protection locked="0"/>
    </xf>
    <xf numFmtId="0" fontId="52"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wrapText="1"/>
      <protection locked="0"/>
    </xf>
    <xf numFmtId="167" fontId="27" fillId="14" borderId="3" xfId="12" applyNumberFormat="1" applyFont="1" applyFill="1" applyBorder="1" applyAlignment="1">
      <alignment horizontal="center" vertical="center"/>
    </xf>
    <xf numFmtId="0" fontId="13" fillId="8" borderId="3" xfId="3" applyFont="1" applyFill="1" applyBorder="1" applyAlignment="1" applyProtection="1">
      <alignment horizontal="center" vertical="center"/>
      <protection locked="0"/>
    </xf>
    <xf numFmtId="0" fontId="13" fillId="0" borderId="10" xfId="2" applyFont="1" applyFill="1" applyBorder="1" applyAlignment="1" applyProtection="1">
      <alignment vertical="center"/>
      <protection locked="0"/>
    </xf>
    <xf numFmtId="168" fontId="22" fillId="10" borderId="3" xfId="10" applyNumberFormat="1" applyFont="1" applyFill="1" applyBorder="1" applyAlignment="1" applyProtection="1">
      <alignment horizontal="left" vertical="center" wrapText="1"/>
      <protection locked="0"/>
    </xf>
    <xf numFmtId="0" fontId="56" fillId="0" borderId="0" xfId="0" applyFont="1" applyFill="1" applyAlignment="1">
      <alignment horizontal="left" vertical="center" wrapText="1"/>
    </xf>
    <xf numFmtId="0" fontId="56" fillId="0" borderId="0" xfId="0" applyFont="1" applyAlignment="1">
      <alignment vertical="center" wrapText="1"/>
    </xf>
    <xf numFmtId="0" fontId="57" fillId="0" borderId="0" xfId="0" applyFont="1" applyAlignment="1">
      <alignment vertical="center" wrapText="1"/>
    </xf>
    <xf numFmtId="0" fontId="30" fillId="0" borderId="0" xfId="0" applyFont="1" applyFill="1" applyAlignment="1">
      <alignment vertical="center" wrapText="1"/>
    </xf>
    <xf numFmtId="0" fontId="39" fillId="0" borderId="0" xfId="0" applyFont="1" applyAlignment="1">
      <alignment vertical="center" wrapText="1"/>
    </xf>
    <xf numFmtId="0" fontId="39" fillId="0" borderId="0" xfId="0" applyFont="1" applyFill="1" applyAlignment="1">
      <alignment vertical="center" wrapText="1"/>
    </xf>
    <xf numFmtId="0" fontId="59" fillId="8" borderId="37" xfId="17" applyFont="1" applyFill="1" applyBorder="1" applyAlignment="1" applyProtection="1">
      <alignment horizontal="center" vertical="center" wrapText="1"/>
      <protection locked="0"/>
    </xf>
    <xf numFmtId="0" fontId="59" fillId="8" borderId="37" xfId="0" applyFont="1" applyFill="1" applyBorder="1" applyAlignment="1" applyProtection="1">
      <alignment horizontal="left" vertical="center" wrapText="1"/>
      <protection locked="0"/>
    </xf>
    <xf numFmtId="0" fontId="59" fillId="8" borderId="37" xfId="0" applyFont="1" applyFill="1" applyBorder="1" applyAlignment="1" applyProtection="1">
      <alignment horizontal="center" vertical="center" wrapText="1"/>
      <protection locked="0"/>
    </xf>
    <xf numFmtId="167" fontId="59" fillId="8" borderId="37" xfId="0" applyNumberFormat="1" applyFont="1" applyFill="1" applyBorder="1" applyAlignment="1" applyProtection="1">
      <alignment horizontal="center" vertical="center" wrapText="1"/>
      <protection locked="0"/>
    </xf>
    <xf numFmtId="0" fontId="59" fillId="8" borderId="38" xfId="0" applyFont="1" applyFill="1" applyBorder="1" applyAlignment="1" applyProtection="1">
      <alignment horizontal="left" vertical="center" wrapText="1"/>
      <protection locked="0"/>
    </xf>
    <xf numFmtId="0" fontId="60" fillId="14" borderId="36" xfId="20" applyFont="1" applyFill="1" applyBorder="1" applyAlignment="1">
      <alignment horizontal="left" vertical="center" wrapText="1"/>
    </xf>
    <xf numFmtId="0" fontId="17" fillId="9" borderId="18" xfId="0" applyFont="1" applyFill="1" applyBorder="1" applyAlignment="1" applyProtection="1">
      <alignment horizontal="left" vertical="center" wrapText="1"/>
      <protection locked="0"/>
    </xf>
    <xf numFmtId="0" fontId="17" fillId="9" borderId="36" xfId="20" applyFont="1" applyFill="1" applyBorder="1" applyAlignment="1">
      <alignment horizontal="center" vertical="center" wrapText="1"/>
    </xf>
    <xf numFmtId="169" fontId="17" fillId="9" borderId="36" xfId="20" applyNumberFormat="1" applyFont="1" applyFill="1" applyBorder="1" applyAlignment="1">
      <alignment horizontal="left" vertical="center" wrapText="1"/>
    </xf>
    <xf numFmtId="0" fontId="17" fillId="9" borderId="36" xfId="0" applyFont="1" applyFill="1" applyBorder="1" applyAlignment="1" applyProtection="1">
      <alignment horizontal="center" vertical="center" wrapText="1"/>
      <protection locked="0"/>
    </xf>
    <xf numFmtId="167" fontId="17" fillId="9" borderId="36" xfId="9" applyNumberFormat="1" applyFont="1" applyFill="1" applyBorder="1" applyAlignment="1" applyProtection="1">
      <alignment horizontal="center" vertical="center"/>
      <protection locked="0"/>
    </xf>
    <xf numFmtId="0" fontId="17" fillId="9" borderId="36" xfId="0" applyFont="1" applyFill="1" applyBorder="1" applyAlignment="1" applyProtection="1">
      <alignment horizontal="left" vertical="center" wrapText="1"/>
      <protection locked="0"/>
    </xf>
    <xf numFmtId="0" fontId="17" fillId="9" borderId="19" xfId="0" applyFont="1" applyFill="1" applyBorder="1" applyAlignment="1" applyProtection="1">
      <alignment horizontal="left" vertical="center" wrapText="1"/>
      <protection locked="0"/>
    </xf>
    <xf numFmtId="0" fontId="17" fillId="9" borderId="0" xfId="0" applyFont="1" applyFill="1" applyAlignment="1" applyProtection="1">
      <alignment horizontal="left" vertical="center" wrapText="1"/>
      <protection locked="0"/>
    </xf>
    <xf numFmtId="0" fontId="17" fillId="9" borderId="36" xfId="20" applyFont="1" applyFill="1" applyBorder="1" applyAlignment="1">
      <alignment horizontal="left" vertical="center" wrapText="1"/>
    </xf>
    <xf numFmtId="0" fontId="60" fillId="14" borderId="36" xfId="0" applyFont="1" applyFill="1" applyBorder="1" applyAlignment="1" applyProtection="1">
      <alignment horizontal="left" vertical="center" wrapText="1"/>
      <protection locked="0"/>
    </xf>
    <xf numFmtId="0" fontId="17" fillId="9" borderId="42" xfId="20" applyFont="1" applyFill="1" applyBorder="1" applyAlignment="1">
      <alignment horizontal="left" vertical="center" wrapText="1"/>
    </xf>
    <xf numFmtId="0" fontId="47" fillId="9" borderId="36" xfId="20" applyFont="1" applyFill="1" applyBorder="1" applyAlignment="1">
      <alignment horizontal="center" vertical="center" wrapText="1"/>
    </xf>
    <xf numFmtId="0" fontId="17" fillId="9" borderId="36" xfId="0" applyFont="1" applyFill="1" applyBorder="1" applyAlignment="1">
      <alignment horizontal="left" vertical="center" wrapText="1"/>
    </xf>
    <xf numFmtId="0" fontId="17" fillId="9" borderId="44" xfId="20" applyFont="1" applyFill="1" applyBorder="1" applyAlignment="1" applyProtection="1">
      <alignment horizontal="left" vertical="center" wrapText="1"/>
      <protection locked="0"/>
    </xf>
    <xf numFmtId="0" fontId="17" fillId="9" borderId="36" xfId="14" applyNumberFormat="1" applyFont="1" applyFill="1" applyBorder="1" applyAlignment="1" applyProtection="1">
      <alignment horizontal="left" vertical="center" wrapText="1"/>
      <protection locked="0"/>
    </xf>
    <xf numFmtId="0" fontId="61" fillId="0" borderId="18" xfId="0" applyFont="1" applyFill="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167" fontId="0" fillId="0" borderId="0" xfId="0" applyNumberForma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167"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right" vertical="center" wrapText="1"/>
      <protection locked="0"/>
    </xf>
    <xf numFmtId="0" fontId="0" fillId="0" borderId="20" xfId="0" applyFill="1" applyBorder="1" applyAlignment="1" applyProtection="1">
      <alignment horizontal="left" vertical="center" wrapText="1"/>
      <protection locked="0"/>
    </xf>
    <xf numFmtId="0" fontId="52" fillId="0" borderId="21" xfId="0" applyFont="1" applyFill="1" applyBorder="1" applyAlignment="1" applyProtection="1">
      <alignment horizontal="center" vertical="center" wrapText="1"/>
      <protection locked="0"/>
    </xf>
    <xf numFmtId="0" fontId="0" fillId="0" borderId="21" xfId="0" applyFill="1" applyBorder="1" applyAlignment="1" applyProtection="1">
      <alignment horizontal="left" vertical="center" wrapText="1"/>
      <protection locked="0"/>
    </xf>
    <xf numFmtId="167" fontId="0" fillId="0" borderId="21" xfId="0" applyNumberFormat="1" applyFill="1" applyBorder="1" applyAlignment="1" applyProtection="1">
      <alignment horizontal="left" vertical="center" wrapText="1"/>
      <protection locked="0"/>
    </xf>
    <xf numFmtId="167" fontId="0" fillId="0" borderId="21" xfId="0" applyNumberFormat="1" applyFill="1" applyBorder="1" applyAlignment="1" applyProtection="1">
      <alignment horizontal="center" vertical="center" wrapText="1"/>
      <protection locked="0"/>
    </xf>
    <xf numFmtId="0" fontId="0" fillId="0" borderId="22" xfId="0" applyBorder="1" applyAlignment="1" applyProtection="1">
      <alignment horizontal="left" vertical="center" wrapText="1"/>
      <protection locked="0"/>
    </xf>
    <xf numFmtId="167" fontId="0" fillId="0" borderId="0" xfId="0" applyNumberFormat="1" applyFill="1" applyAlignment="1" applyProtection="1">
      <alignment horizontal="left" vertical="center" wrapText="1"/>
      <protection locked="0"/>
    </xf>
    <xf numFmtId="167" fontId="0" fillId="0" borderId="0" xfId="0" applyNumberFormat="1" applyFill="1" applyAlignment="1" applyProtection="1">
      <alignment horizontal="center" vertical="center" wrapText="1"/>
      <protection locked="0"/>
    </xf>
    <xf numFmtId="0" fontId="52" fillId="0" borderId="0" xfId="0" applyFont="1" applyFill="1" applyAlignment="1" applyProtection="1">
      <alignment horizontal="left" vertical="center" wrapText="1"/>
      <protection locked="0"/>
    </xf>
    <xf numFmtId="0" fontId="52" fillId="0" borderId="0" xfId="0" applyFont="1" applyFill="1" applyAlignment="1" applyProtection="1">
      <alignment horizontal="center" vertical="center" wrapText="1"/>
      <protection locked="0"/>
    </xf>
    <xf numFmtId="0" fontId="0" fillId="0" borderId="0" xfId="0" applyFill="1" applyAlignment="1" applyProtection="1">
      <alignment horizontal="left" vertical="center" wrapText="1"/>
      <protection locked="0"/>
    </xf>
    <xf numFmtId="0" fontId="62" fillId="0" borderId="0" xfId="0" applyFont="1" applyAlignment="1">
      <alignment horizontal="left" vertical="center" wrapText="1"/>
    </xf>
    <xf numFmtId="0" fontId="62" fillId="0" borderId="0" xfId="0" applyFont="1" applyAlignment="1">
      <alignment vertical="center" wrapText="1"/>
    </xf>
    <xf numFmtId="0" fontId="13" fillId="8" borderId="3" xfId="0" applyFont="1" applyFill="1" applyBorder="1" applyAlignment="1">
      <alignment horizontal="right" vertical="center" wrapText="1"/>
    </xf>
    <xf numFmtId="0" fontId="18" fillId="8" borderId="3" xfId="3" applyFont="1" applyFill="1" applyBorder="1" applyAlignment="1" applyProtection="1">
      <alignment horizontal="center" vertical="center"/>
      <protection locked="0"/>
    </xf>
    <xf numFmtId="0" fontId="18" fillId="8" borderId="3" xfId="0" applyFont="1" applyFill="1" applyBorder="1" applyAlignment="1">
      <alignment horizontal="center" wrapText="1"/>
    </xf>
    <xf numFmtId="0" fontId="27" fillId="8" borderId="3" xfId="0" applyFont="1" applyFill="1" applyBorder="1" applyAlignment="1">
      <alignment horizontal="center" wrapText="1"/>
    </xf>
    <xf numFmtId="0" fontId="27" fillId="8" borderId="3" xfId="0" applyFont="1" applyFill="1" applyBorder="1" applyAlignment="1">
      <alignment horizontal="center" vertical="center" wrapText="1"/>
    </xf>
    <xf numFmtId="167" fontId="21" fillId="0" borderId="0" xfId="0" applyNumberFormat="1" applyFont="1" applyFill="1" applyBorder="1">
      <alignment horizontal="left" vertical="center" wrapText="1" indent="1"/>
    </xf>
    <xf numFmtId="0" fontId="18" fillId="16" borderId="3" xfId="3" applyFont="1" applyFill="1" applyBorder="1" applyAlignment="1">
      <alignment horizontal="right" vertical="center"/>
    </xf>
    <xf numFmtId="0" fontId="11" fillId="0" borderId="45" xfId="18" applyFont="1" applyBorder="1" applyAlignment="1">
      <alignment horizontal="right" vertical="center" wrapText="1"/>
    </xf>
    <xf numFmtId="0" fontId="11" fillId="0" borderId="45" xfId="18" applyFont="1" applyBorder="1">
      <alignment vertical="center" wrapText="1"/>
    </xf>
    <xf numFmtId="0" fontId="1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0" borderId="48" xfId="0" applyFont="1" applyFill="1" applyBorder="1" applyAlignment="1">
      <alignment vertical="center" readingOrder="1"/>
    </xf>
    <xf numFmtId="0" fontId="34" fillId="0" borderId="48" xfId="0" applyFont="1" applyFill="1" applyBorder="1" applyAlignment="1">
      <alignment horizontal="left" vertical="center" readingOrder="1"/>
    </xf>
    <xf numFmtId="0" fontId="0" fillId="0" borderId="33" xfId="0" applyFill="1" applyBorder="1" applyAlignment="1">
      <alignment vertical="center" readingOrder="1"/>
    </xf>
    <xf numFmtId="0" fontId="27" fillId="8" borderId="3" xfId="0" applyFont="1" applyFill="1" applyBorder="1" applyAlignment="1">
      <alignment horizontal="center" vertical="center" readingOrder="1"/>
    </xf>
    <xf numFmtId="0" fontId="22" fillId="10" borderId="3" xfId="0" applyFont="1" applyFill="1" applyBorder="1" applyAlignment="1">
      <alignment horizontal="center" wrapText="1" readingOrder="1"/>
    </xf>
    <xf numFmtId="0" fontId="0" fillId="0" borderId="0" xfId="0" applyFill="1" applyBorder="1" applyAlignment="1">
      <alignment vertical="center" readingOrder="1"/>
    </xf>
    <xf numFmtId="0" fontId="13" fillId="0" borderId="3" xfId="0" applyFont="1" applyFill="1" applyBorder="1" applyAlignment="1">
      <alignment horizontal="center" vertical="center" wrapText="1" readingOrder="1"/>
    </xf>
    <xf numFmtId="0" fontId="27" fillId="8" borderId="3" xfId="0" applyFont="1" applyFill="1" applyBorder="1" applyAlignment="1">
      <alignment horizontal="center" vertical="center" wrapText="1" readingOrder="1"/>
    </xf>
    <xf numFmtId="0" fontId="0" fillId="0" borderId="19" xfId="0" applyFill="1" applyBorder="1">
      <alignment horizontal="left" vertical="center" wrapText="1" indent="1"/>
    </xf>
    <xf numFmtId="0" fontId="39" fillId="15" borderId="3" xfId="0" applyFont="1" applyFill="1" applyBorder="1" applyAlignment="1">
      <alignment horizontal="right" vertical="center" wrapText="1" readingOrder="1"/>
    </xf>
    <xf numFmtId="0" fontId="13" fillId="15" borderId="3" xfId="0" applyFont="1" applyFill="1" applyBorder="1" applyAlignment="1">
      <alignment horizontal="center" vertical="center" wrapText="1" readingOrder="1"/>
    </xf>
    <xf numFmtId="0" fontId="22" fillId="15" borderId="3" xfId="0" applyFont="1" applyFill="1" applyBorder="1" applyAlignment="1">
      <alignment horizontal="right" vertical="center" wrapText="1"/>
    </xf>
    <xf numFmtId="0" fontId="22" fillId="15" borderId="3" xfId="0" applyFont="1" applyFill="1" applyBorder="1" applyAlignment="1">
      <alignment vertical="center" wrapText="1"/>
    </xf>
    <xf numFmtId="0" fontId="22" fillId="15" borderId="3" xfId="0" applyFont="1" applyFill="1" applyBorder="1" applyAlignment="1">
      <alignment horizontal="right" wrapText="1"/>
    </xf>
    <xf numFmtId="0" fontId="54" fillId="0" borderId="0" xfId="0" applyFont="1" applyFill="1" applyBorder="1" applyAlignment="1">
      <alignment vertical="center" wrapText="1"/>
    </xf>
    <xf numFmtId="0" fontId="0" fillId="15" borderId="3" xfId="0" applyFill="1" applyBorder="1" applyAlignment="1">
      <alignment horizontal="left" vertical="center" wrapText="1"/>
    </xf>
    <xf numFmtId="0" fontId="23" fillId="0" borderId="6" xfId="0" applyFont="1" applyFill="1" applyBorder="1">
      <alignment horizontal="left" vertical="center" wrapText="1" indent="1"/>
    </xf>
    <xf numFmtId="0" fontId="23" fillId="0" borderId="3" xfId="0" applyFont="1" applyFill="1" applyBorder="1">
      <alignment horizontal="left" vertical="center" wrapText="1" indent="1"/>
    </xf>
    <xf numFmtId="0" fontId="10" fillId="0" borderId="0" xfId="0" applyFont="1" applyFill="1" applyBorder="1" applyAlignment="1">
      <alignment horizontal="right" vertical="center" wrapText="1"/>
    </xf>
    <xf numFmtId="0" fontId="27" fillId="8" borderId="39" xfId="0" applyFont="1" applyFill="1" applyBorder="1" applyAlignment="1">
      <alignment horizontal="center" vertical="center" wrapText="1"/>
    </xf>
    <xf numFmtId="0" fontId="64" fillId="0" borderId="18" xfId="0" applyFont="1" applyFill="1" applyBorder="1">
      <alignment horizontal="left" vertical="center" wrapText="1" indent="1"/>
    </xf>
    <xf numFmtId="0" fontId="64" fillId="0" borderId="19" xfId="0" applyFont="1" applyBorder="1">
      <alignment horizontal="left" vertical="center" wrapText="1" indent="1"/>
    </xf>
    <xf numFmtId="0" fontId="64" fillId="0" borderId="0" xfId="0" applyFont="1" applyBorder="1">
      <alignment horizontal="left" vertical="center" wrapText="1" indent="1"/>
    </xf>
    <xf numFmtId="0" fontId="13" fillId="0" borderId="8" xfId="0" applyFont="1" applyFill="1" applyBorder="1" applyAlignment="1">
      <alignment vertical="center" wrapText="1"/>
    </xf>
    <xf numFmtId="0" fontId="13" fillId="0" borderId="10" xfId="0" applyFont="1" applyFill="1" applyBorder="1" applyAlignment="1">
      <alignment vertical="center" wrapText="1"/>
    </xf>
    <xf numFmtId="0" fontId="13" fillId="0" borderId="6" xfId="0" applyFont="1" applyFill="1" applyBorder="1" applyAlignment="1">
      <alignment vertical="center" wrapText="1"/>
    </xf>
    <xf numFmtId="0" fontId="64" fillId="0" borderId="0" xfId="0" applyFont="1">
      <alignment horizontal="left" vertical="center" wrapText="1" indent="1"/>
    </xf>
    <xf numFmtId="0" fontId="13" fillId="0" borderId="0" xfId="0" applyFont="1" applyFill="1" applyBorder="1" applyAlignment="1">
      <alignment horizontal="center" vertical="center" wrapText="1"/>
    </xf>
    <xf numFmtId="0" fontId="34" fillId="0" borderId="19" xfId="0" applyFont="1" applyFill="1" applyBorder="1">
      <alignment horizontal="left" vertical="center" wrapText="1" indent="1"/>
    </xf>
    <xf numFmtId="0" fontId="34" fillId="0" borderId="0" xfId="0" applyFont="1" applyFill="1" applyBorder="1">
      <alignment horizontal="left" vertical="center" wrapText="1" indent="1"/>
    </xf>
    <xf numFmtId="0" fontId="34" fillId="0" borderId="0" xfId="0" applyFont="1" applyFill="1">
      <alignment horizontal="left" vertical="center" wrapText="1" indent="1"/>
    </xf>
    <xf numFmtId="0" fontId="34" fillId="0" borderId="18" xfId="0" applyFont="1" applyFill="1" applyBorder="1" applyAlignment="1">
      <alignment horizontal="left" wrapText="1"/>
    </xf>
    <xf numFmtId="0" fontId="34" fillId="0" borderId="19" xfId="0" applyFont="1" applyBorder="1" applyAlignment="1">
      <alignment horizontal="left" wrapText="1"/>
    </xf>
    <xf numFmtId="0" fontId="34" fillId="0" borderId="0" xfId="0" applyFont="1" applyBorder="1" applyAlignment="1">
      <alignment horizontal="left" wrapText="1"/>
    </xf>
    <xf numFmtId="0" fontId="34" fillId="0" borderId="0" xfId="0" applyFont="1" applyAlignment="1">
      <alignment horizontal="left" wrapText="1"/>
    </xf>
    <xf numFmtId="0" fontId="22" fillId="15" borderId="3" xfId="0" applyFont="1" applyFill="1" applyBorder="1" applyAlignment="1">
      <alignment horizontal="center" vertical="center" wrapText="1"/>
    </xf>
    <xf numFmtId="0" fontId="23" fillId="0" borderId="0" xfId="0" applyFont="1" applyFill="1" applyBorder="1" applyAlignment="1" applyProtection="1">
      <alignment vertical="top" wrapText="1"/>
      <protection hidden="1"/>
    </xf>
    <xf numFmtId="0" fontId="10" fillId="0" borderId="18" xfId="0" applyFont="1" applyFill="1" applyBorder="1" applyAlignment="1">
      <alignment horizontal="left" vertical="top"/>
    </xf>
    <xf numFmtId="0" fontId="23" fillId="0" borderId="0" xfId="0" applyFont="1" applyFill="1" applyBorder="1" applyAlignment="1">
      <alignment horizontal="center" vertical="top"/>
    </xf>
    <xf numFmtId="0" fontId="23" fillId="0" borderId="0" xfId="0" applyFont="1" applyFill="1" applyBorder="1" applyAlignment="1" applyProtection="1">
      <alignment vertical="top"/>
      <protection hidden="1"/>
    </xf>
    <xf numFmtId="0" fontId="0" fillId="0" borderId="19" xfId="0" applyBorder="1" applyAlignment="1">
      <alignment horizontal="left" vertical="center"/>
    </xf>
    <xf numFmtId="0" fontId="10" fillId="0" borderId="0" xfId="0" applyFont="1" applyBorder="1" applyAlignment="1" applyProtection="1">
      <alignment vertical="top"/>
      <protection hidden="1"/>
    </xf>
    <xf numFmtId="0" fontId="10" fillId="0" borderId="0" xfId="0" applyFont="1" applyAlignment="1" applyProtection="1">
      <alignment vertical="top"/>
      <protection hidden="1"/>
    </xf>
    <xf numFmtId="0" fontId="0" fillId="0" borderId="0" xfId="0" applyAlignment="1">
      <alignment horizontal="left" vertical="center"/>
    </xf>
    <xf numFmtId="0" fontId="27" fillId="8" borderId="8" xfId="0" applyFont="1" applyFill="1" applyBorder="1" applyAlignment="1">
      <alignment horizontal="center" vertical="center" wrapText="1"/>
    </xf>
    <xf numFmtId="0" fontId="13" fillId="8" borderId="8" xfId="2" applyFont="1" applyFill="1" applyBorder="1" applyAlignment="1" applyProtection="1">
      <alignment vertical="center"/>
      <protection locked="0"/>
    </xf>
    <xf numFmtId="0" fontId="13" fillId="8" borderId="10" xfId="2" applyFont="1" applyFill="1" applyBorder="1" applyAlignment="1" applyProtection="1">
      <alignment vertical="center"/>
      <protection locked="0"/>
    </xf>
    <xf numFmtId="0" fontId="22" fillId="10" borderId="4" xfId="10" applyFont="1" applyFill="1" applyBorder="1" applyAlignment="1" applyProtection="1">
      <alignment vertical="center" wrapText="1"/>
      <protection locked="0"/>
    </xf>
    <xf numFmtId="0" fontId="16" fillId="0" borderId="0" xfId="5" applyFont="1" applyFill="1" applyBorder="1" applyAlignment="1">
      <alignment horizontal="center" vertical="center" wrapText="1"/>
    </xf>
    <xf numFmtId="0" fontId="17" fillId="9" borderId="44" xfId="0" applyFont="1" applyFill="1" applyBorder="1" applyAlignment="1" applyProtection="1">
      <alignment horizontal="left" vertical="center" wrapText="1"/>
      <protection locked="0"/>
    </xf>
    <xf numFmtId="167" fontId="34" fillId="0" borderId="3" xfId="0" applyNumberFormat="1" applyFont="1" applyFill="1" applyBorder="1" applyAlignment="1" applyProtection="1">
      <alignment horizontal="center" vertical="center" wrapText="1"/>
      <protection locked="0"/>
    </xf>
    <xf numFmtId="0" fontId="58" fillId="0" borderId="0" xfId="0" applyFont="1" applyFill="1" applyAlignment="1">
      <alignment horizontal="center" vertical="center" wrapText="1"/>
    </xf>
    <xf numFmtId="0" fontId="39" fillId="0" borderId="0" xfId="0" applyFont="1" applyFill="1" applyAlignment="1">
      <alignment horizontal="center" vertical="center" wrapText="1"/>
    </xf>
    <xf numFmtId="0" fontId="62" fillId="0" borderId="0" xfId="0" applyFont="1" applyAlignment="1">
      <alignment horizontal="center" vertical="center" wrapText="1"/>
    </xf>
    <xf numFmtId="167" fontId="59" fillId="12" borderId="41" xfId="0" applyNumberFormat="1" applyFont="1" applyFill="1" applyBorder="1" applyAlignment="1" applyProtection="1">
      <alignment horizontal="center" vertical="center"/>
      <protection locked="0"/>
    </xf>
    <xf numFmtId="0" fontId="37" fillId="15" borderId="3" xfId="10" applyFont="1" applyFill="1" applyBorder="1" applyAlignment="1" applyProtection="1">
      <alignment horizontal="left" vertical="center" wrapText="1"/>
      <protection locked="0"/>
    </xf>
    <xf numFmtId="0" fontId="65" fillId="9" borderId="18" xfId="0" applyFont="1" applyFill="1" applyBorder="1" applyAlignment="1" applyProtection="1">
      <alignment horizontal="left" vertical="center" wrapText="1"/>
      <protection locked="0"/>
    </xf>
    <xf numFmtId="0" fontId="65" fillId="9" borderId="36" xfId="0" applyFont="1" applyFill="1" applyBorder="1" applyAlignment="1" applyProtection="1">
      <alignment horizontal="left" vertical="center" wrapText="1"/>
      <protection locked="0"/>
    </xf>
    <xf numFmtId="0" fontId="65" fillId="9" borderId="19" xfId="0" applyFont="1" applyFill="1" applyBorder="1" applyAlignment="1" applyProtection="1">
      <alignment horizontal="left" vertical="center" wrapText="1"/>
      <protection locked="0"/>
    </xf>
    <xf numFmtId="0" fontId="65" fillId="9" borderId="0" xfId="0" applyFont="1" applyFill="1" applyAlignment="1" applyProtection="1">
      <alignment horizontal="left" vertical="center" wrapText="1"/>
      <protection locked="0"/>
    </xf>
    <xf numFmtId="0" fontId="17" fillId="9" borderId="36" xfId="9" applyNumberFormat="1" applyFont="1" applyFill="1" applyBorder="1" applyAlignment="1" applyProtection="1">
      <alignment horizontal="center" vertical="center" wrapText="1"/>
      <protection locked="0"/>
    </xf>
    <xf numFmtId="0" fontId="17" fillId="9" borderId="36" xfId="6" applyFont="1" applyFill="1" applyBorder="1" applyAlignment="1" applyProtection="1">
      <alignment horizontal="left" vertical="center" wrapText="1"/>
      <protection locked="0"/>
    </xf>
    <xf numFmtId="0" fontId="17" fillId="9" borderId="36" xfId="3" applyFont="1" applyFill="1" applyBorder="1" applyAlignment="1" applyProtection="1">
      <alignment horizontal="center" vertical="center" wrapText="1"/>
      <protection locked="0"/>
    </xf>
    <xf numFmtId="0" fontId="23" fillId="0" borderId="9" xfId="0" applyFont="1" applyFill="1" applyBorder="1" applyAlignment="1">
      <alignment horizontal="left" vertical="top" wrapText="1"/>
    </xf>
    <xf numFmtId="0" fontId="51" fillId="0" borderId="0" xfId="0" applyFont="1" applyAlignment="1" applyProtection="1">
      <alignment horizontal="left" vertical="center" wrapText="1"/>
      <protection locked="0"/>
    </xf>
    <xf numFmtId="0" fontId="65" fillId="0" borderId="18" xfId="0" applyFont="1" applyBorder="1" applyAlignment="1" applyProtection="1">
      <alignment horizontal="left" vertical="center" wrapText="1"/>
      <protection locked="0"/>
    </xf>
    <xf numFmtId="0" fontId="65" fillId="14" borderId="36" xfId="20" applyFont="1" applyFill="1" applyBorder="1" applyAlignment="1">
      <alignment horizontal="center" vertical="center" wrapText="1"/>
    </xf>
    <xf numFmtId="0" fontId="68" fillId="14" borderId="36" xfId="20" applyFont="1" applyFill="1" applyBorder="1" applyAlignment="1">
      <alignment horizontal="left" vertical="center" wrapText="1"/>
    </xf>
    <xf numFmtId="0" fontId="69" fillId="14" borderId="36" xfId="20" applyFont="1" applyFill="1" applyBorder="1" applyAlignment="1">
      <alignment horizontal="left" vertical="center" wrapText="1"/>
    </xf>
    <xf numFmtId="169" fontId="65" fillId="14" borderId="36" xfId="20" applyNumberFormat="1" applyFont="1" applyFill="1" applyBorder="1" applyAlignment="1">
      <alignment horizontal="left" vertical="center" wrapText="1"/>
    </xf>
    <xf numFmtId="0" fontId="65" fillId="14" borderId="36" xfId="0" applyFont="1" applyFill="1" applyBorder="1" applyAlignment="1" applyProtection="1">
      <alignment horizontal="center" vertical="center" wrapText="1"/>
      <protection locked="0"/>
    </xf>
    <xf numFmtId="167" fontId="65" fillId="14" borderId="36" xfId="9" applyNumberFormat="1" applyFont="1" applyFill="1" applyBorder="1" applyAlignment="1" applyProtection="1">
      <alignment horizontal="center" vertical="center"/>
      <protection locked="0"/>
    </xf>
    <xf numFmtId="0" fontId="65" fillId="14" borderId="36" xfId="0" applyFont="1" applyFill="1" applyBorder="1" applyAlignment="1" applyProtection="1">
      <alignment horizontal="left" vertical="center" wrapText="1"/>
      <protection locked="0"/>
    </xf>
    <xf numFmtId="0" fontId="65" fillId="0" borderId="19" xfId="0" applyFont="1" applyBorder="1" applyAlignment="1" applyProtection="1">
      <alignment horizontal="left" vertical="center" wrapText="1"/>
      <protection locked="0"/>
    </xf>
    <xf numFmtId="0" fontId="65" fillId="0" borderId="0" xfId="0" applyFont="1" applyAlignment="1" applyProtection="1">
      <alignment horizontal="left" vertical="center" wrapText="1"/>
      <protection locked="0"/>
    </xf>
    <xf numFmtId="0" fontId="65" fillId="14" borderId="36" xfId="14" applyNumberFormat="1" applyFont="1" applyFill="1" applyBorder="1" applyAlignment="1" applyProtection="1">
      <alignment horizontal="left" vertical="center" wrapText="1"/>
      <protection locked="0"/>
    </xf>
    <xf numFmtId="0" fontId="65" fillId="14" borderId="36" xfId="9" applyNumberFormat="1" applyFont="1" applyFill="1" applyBorder="1" applyAlignment="1" applyProtection="1">
      <alignment horizontal="center" vertical="center" wrapText="1"/>
      <protection locked="0"/>
    </xf>
    <xf numFmtId="0" fontId="51" fillId="9" borderId="0" xfId="0" applyFont="1" applyFill="1" applyAlignment="1" applyProtection="1">
      <alignment horizontal="left" vertical="center" wrapText="1"/>
      <protection locked="0"/>
    </xf>
    <xf numFmtId="0" fontId="68" fillId="14" borderId="36" xfId="0" applyFont="1" applyFill="1" applyBorder="1" applyAlignment="1" applyProtection="1">
      <alignment horizontal="left" vertical="center" wrapText="1"/>
      <protection locked="0"/>
    </xf>
    <xf numFmtId="0" fontId="51" fillId="9" borderId="19" xfId="0" applyFont="1" applyFill="1" applyBorder="1" applyAlignment="1" applyProtection="1">
      <alignment horizontal="left" vertical="center" wrapText="1"/>
      <protection locked="0"/>
    </xf>
    <xf numFmtId="0" fontId="65" fillId="0" borderId="18" xfId="0" applyFont="1" applyFill="1" applyBorder="1" applyAlignment="1" applyProtection="1">
      <alignment horizontal="left" vertical="center" wrapText="1"/>
      <protection locked="0"/>
    </xf>
    <xf numFmtId="0" fontId="51" fillId="0" borderId="19" xfId="0" applyFont="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0" xfId="0" applyFill="1" applyAlignment="1" applyProtection="1">
      <alignment horizontal="left" vertical="center" wrapText="1"/>
      <protection locked="0"/>
    </xf>
    <xf numFmtId="0" fontId="65" fillId="0" borderId="19" xfId="0" applyFont="1" applyFill="1" applyBorder="1" applyAlignment="1" applyProtection="1">
      <alignment horizontal="left" vertical="center" wrapText="1"/>
      <protection locked="0"/>
    </xf>
    <xf numFmtId="0" fontId="65" fillId="0" borderId="0" xfId="0" applyFont="1" applyFill="1" applyAlignment="1" applyProtection="1">
      <alignment horizontal="left" vertical="center" wrapText="1"/>
      <protection locked="0"/>
    </xf>
    <xf numFmtId="0" fontId="60" fillId="14" borderId="54" xfId="20" applyFont="1" applyFill="1" applyBorder="1" applyAlignment="1">
      <alignment horizontal="left" vertical="center" wrapText="1"/>
    </xf>
    <xf numFmtId="0" fontId="65" fillId="14" borderId="54" xfId="14" applyNumberFormat="1" applyFont="1" applyFill="1" applyBorder="1" applyAlignment="1" applyProtection="1">
      <alignment horizontal="left" vertical="center" wrapText="1"/>
      <protection locked="0"/>
    </xf>
    <xf numFmtId="0" fontId="65" fillId="14" borderId="54" xfId="9" applyNumberFormat="1" applyFont="1" applyFill="1" applyBorder="1" applyAlignment="1" applyProtection="1">
      <alignment horizontal="center" vertical="center" wrapText="1"/>
      <protection locked="0"/>
    </xf>
    <xf numFmtId="167" fontId="65" fillId="14" borderId="54" xfId="9" applyNumberFormat="1" applyFont="1" applyFill="1" applyBorder="1" applyAlignment="1" applyProtection="1">
      <alignment horizontal="center" vertical="center"/>
      <protection locked="0"/>
    </xf>
    <xf numFmtId="0" fontId="65" fillId="14" borderId="54" xfId="0" applyFont="1" applyFill="1" applyBorder="1" applyAlignment="1" applyProtection="1">
      <alignment horizontal="left" vertical="center" wrapText="1"/>
      <protection locked="0"/>
    </xf>
    <xf numFmtId="0" fontId="68" fillId="14" borderId="41" xfId="20" applyFont="1" applyFill="1" applyBorder="1" applyAlignment="1">
      <alignment horizontal="left" vertical="center" wrapText="1"/>
    </xf>
    <xf numFmtId="0" fontId="65" fillId="14" borderId="41" xfId="14" applyNumberFormat="1" applyFont="1" applyFill="1" applyBorder="1" applyAlignment="1" applyProtection="1">
      <alignment horizontal="left" vertical="center" wrapText="1"/>
      <protection locked="0"/>
    </xf>
    <xf numFmtId="0" fontId="65" fillId="14" borderId="41" xfId="9" applyNumberFormat="1" applyFont="1" applyFill="1" applyBorder="1" applyAlignment="1" applyProtection="1">
      <alignment horizontal="center" vertical="center" wrapText="1"/>
      <protection locked="0"/>
    </xf>
    <xf numFmtId="167" fontId="65" fillId="14" borderId="41" xfId="9" applyNumberFormat="1" applyFont="1" applyFill="1" applyBorder="1" applyAlignment="1" applyProtection="1">
      <alignment horizontal="center" vertical="center"/>
      <protection locked="0"/>
    </xf>
    <xf numFmtId="0" fontId="65" fillId="14" borderId="41" xfId="0" applyFont="1" applyFill="1" applyBorder="1" applyAlignment="1" applyProtection="1">
      <alignment horizontal="left" vertical="center" wrapText="1"/>
      <protection locked="0"/>
    </xf>
    <xf numFmtId="0" fontId="17" fillId="9" borderId="36" xfId="20" applyFont="1" applyFill="1" applyBorder="1" applyAlignment="1">
      <alignment wrapText="1"/>
    </xf>
    <xf numFmtId="167" fontId="17" fillId="9" borderId="36" xfId="20" applyNumberFormat="1" applyFont="1" applyFill="1" applyBorder="1" applyAlignment="1">
      <alignment horizontal="left" wrapText="1"/>
    </xf>
    <xf numFmtId="0" fontId="47" fillId="9" borderId="36" xfId="21" applyFont="1" applyFill="1" applyBorder="1" applyAlignment="1" applyProtection="1">
      <alignment horizontal="center" vertical="center" wrapText="1"/>
      <protection locked="0"/>
    </xf>
    <xf numFmtId="167" fontId="65" fillId="14" borderId="36" xfId="20" applyNumberFormat="1" applyFont="1" applyFill="1" applyBorder="1" applyAlignment="1">
      <alignment horizontal="left" vertical="center" wrapText="1"/>
    </xf>
    <xf numFmtId="167" fontId="17" fillId="9" borderId="36" xfId="9" applyNumberFormat="1" applyFont="1" applyFill="1" applyBorder="1" applyAlignment="1" applyProtection="1">
      <alignment horizontal="left" vertical="center"/>
      <protection hidden="1"/>
    </xf>
    <xf numFmtId="167" fontId="17" fillId="9" borderId="36" xfId="20" applyNumberFormat="1" applyFont="1" applyFill="1" applyBorder="1" applyAlignment="1">
      <alignment horizontal="left" vertical="center" wrapText="1"/>
    </xf>
    <xf numFmtId="167" fontId="65" fillId="14" borderId="54" xfId="9" applyNumberFormat="1" applyFont="1" applyFill="1" applyBorder="1" applyAlignment="1" applyProtection="1">
      <alignment horizontal="left" vertical="center"/>
      <protection hidden="1"/>
    </xf>
    <xf numFmtId="167" fontId="65" fillId="14" borderId="41" xfId="9" applyNumberFormat="1" applyFont="1" applyFill="1" applyBorder="1" applyAlignment="1" applyProtection="1">
      <alignment horizontal="left" vertical="center"/>
      <protection hidden="1"/>
    </xf>
    <xf numFmtId="167" fontId="65" fillId="14" borderId="36" xfId="9" applyNumberFormat="1" applyFont="1" applyFill="1" applyBorder="1" applyAlignment="1" applyProtection="1">
      <alignment horizontal="left" vertical="center"/>
      <protection hidden="1"/>
    </xf>
    <xf numFmtId="167" fontId="65" fillId="14" borderId="0" xfId="9" applyNumberFormat="1" applyFont="1" applyFill="1" applyBorder="1" applyAlignment="1" applyProtection="1">
      <alignment horizontal="left" vertical="center"/>
      <protection hidden="1"/>
    </xf>
    <xf numFmtId="0" fontId="60" fillId="14" borderId="41" xfId="20" applyFont="1" applyFill="1" applyBorder="1" applyAlignment="1">
      <alignment horizontal="left" vertical="center" wrapText="1"/>
    </xf>
    <xf numFmtId="0" fontId="68" fillId="14" borderId="54" xfId="20" applyFont="1" applyFill="1" applyBorder="1" applyAlignment="1">
      <alignment horizontal="left" vertical="center" wrapText="1"/>
    </xf>
    <xf numFmtId="0" fontId="17" fillId="9" borderId="36" xfId="20" applyFont="1" applyFill="1" applyBorder="1" applyAlignment="1">
      <alignment horizontal="left" wrapText="1"/>
    </xf>
    <xf numFmtId="0" fontId="65" fillId="14" borderId="57" xfId="14" applyNumberFormat="1" applyFont="1" applyFill="1" applyBorder="1" applyAlignment="1" applyProtection="1">
      <alignment horizontal="left" vertical="center" wrapText="1"/>
      <protection locked="0"/>
    </xf>
    <xf numFmtId="0" fontId="65" fillId="14" borderId="57" xfId="9" applyNumberFormat="1" applyFont="1" applyFill="1" applyBorder="1" applyAlignment="1" applyProtection="1">
      <alignment horizontal="center" vertical="center" wrapText="1"/>
      <protection locked="0"/>
    </xf>
    <xf numFmtId="167" fontId="65" fillId="14" borderId="57" xfId="9" applyNumberFormat="1" applyFont="1" applyFill="1" applyBorder="1" applyAlignment="1" applyProtection="1">
      <alignment horizontal="center" vertical="center"/>
      <protection locked="0"/>
    </xf>
    <xf numFmtId="0" fontId="65" fillId="14" borderId="57" xfId="0" applyFont="1" applyFill="1" applyBorder="1" applyAlignment="1" applyProtection="1">
      <alignment horizontal="left" vertical="center" wrapText="1"/>
      <protection locked="0"/>
    </xf>
    <xf numFmtId="0" fontId="17" fillId="9" borderId="36" xfId="20" applyFont="1" applyFill="1" applyBorder="1" applyAlignment="1" applyProtection="1">
      <alignment horizontal="left" vertical="center" wrapText="1"/>
      <protection locked="0"/>
    </xf>
    <xf numFmtId="0" fontId="60" fillId="14" borderId="54" xfId="0" applyFont="1" applyFill="1" applyBorder="1" applyAlignment="1" applyProtection="1">
      <alignment horizontal="left" vertical="center" wrapText="1"/>
      <protection locked="0"/>
    </xf>
    <xf numFmtId="0" fontId="60" fillId="14" borderId="41" xfId="0" applyFont="1" applyFill="1" applyBorder="1" applyAlignment="1" applyProtection="1">
      <alignment horizontal="left" vertical="center" wrapText="1"/>
      <protection locked="0"/>
    </xf>
    <xf numFmtId="0" fontId="17" fillId="9" borderId="36" xfId="0" applyFont="1" applyFill="1" applyBorder="1" applyAlignment="1"/>
    <xf numFmtId="0" fontId="60" fillId="14" borderId="57" xfId="0" applyFont="1" applyFill="1" applyBorder="1" applyAlignment="1" applyProtection="1">
      <alignment horizontal="left" vertical="center" wrapText="1"/>
      <protection locked="0"/>
    </xf>
    <xf numFmtId="0" fontId="68" fillId="14" borderId="41" xfId="0" applyFont="1" applyFill="1" applyBorder="1" applyAlignment="1" applyProtection="1">
      <alignment horizontal="left" vertical="center" wrapText="1"/>
      <protection locked="0"/>
    </xf>
    <xf numFmtId="0" fontId="17" fillId="9" borderId="36" xfId="0" applyFont="1" applyFill="1" applyBorder="1" applyAlignment="1">
      <alignment horizontal="left"/>
    </xf>
    <xf numFmtId="0" fontId="17" fillId="9" borderId="36" xfId="0" applyFont="1" applyFill="1" applyBorder="1" applyAlignment="1">
      <alignment vertical="center"/>
    </xf>
    <xf numFmtId="167" fontId="17" fillId="9" borderId="0" xfId="20" applyNumberFormat="1" applyFont="1" applyFill="1" applyAlignment="1">
      <alignment horizontal="left" vertical="center" wrapText="1"/>
    </xf>
    <xf numFmtId="0" fontId="17" fillId="9" borderId="36" xfId="0" applyFont="1" applyFill="1" applyBorder="1" applyAlignment="1">
      <alignment vertical="center" wrapText="1"/>
    </xf>
    <xf numFmtId="0" fontId="68" fillId="14" borderId="58" xfId="0" applyFont="1" applyFill="1" applyBorder="1" applyAlignment="1" applyProtection="1">
      <alignment horizontal="left" vertical="center" wrapText="1"/>
      <protection locked="0"/>
    </xf>
    <xf numFmtId="0" fontId="68" fillId="14" borderId="59" xfId="0" applyFont="1" applyFill="1" applyBorder="1" applyAlignment="1" applyProtection="1">
      <alignment horizontal="left" vertical="center" wrapText="1"/>
      <protection locked="0"/>
    </xf>
    <xf numFmtId="0" fontId="68" fillId="14" borderId="42" xfId="0" applyFont="1" applyFill="1" applyBorder="1" applyAlignment="1" applyProtection="1">
      <alignment horizontal="left" vertical="center" wrapText="1"/>
      <protection locked="0"/>
    </xf>
    <xf numFmtId="0" fontId="17" fillId="0" borderId="41" xfId="0" applyFont="1" applyFill="1" applyBorder="1" applyAlignment="1" applyProtection="1">
      <alignment horizontal="left" vertical="center" wrapText="1"/>
      <protection locked="0"/>
    </xf>
    <xf numFmtId="167" fontId="65" fillId="0" borderId="41" xfId="0" applyNumberFormat="1" applyFont="1" applyFill="1" applyBorder="1" applyAlignment="1" applyProtection="1">
      <alignment horizontal="center" vertical="center"/>
      <protection locked="0"/>
    </xf>
    <xf numFmtId="167" fontId="17" fillId="0" borderId="41" xfId="0" applyNumberFormat="1" applyFont="1" applyFill="1" applyBorder="1" applyAlignment="1" applyProtection="1">
      <alignment horizontal="center" vertical="center"/>
      <protection locked="0"/>
    </xf>
    <xf numFmtId="166" fontId="68" fillId="14" borderId="53" xfId="7" applyFont="1" applyFill="1" applyBorder="1" applyAlignment="1" applyProtection="1">
      <alignment horizontal="center" vertical="center" wrapText="1"/>
      <protection locked="0"/>
    </xf>
    <xf numFmtId="166" fontId="68" fillId="14" borderId="55" xfId="7" applyFont="1" applyFill="1" applyBorder="1" applyAlignment="1" applyProtection="1">
      <alignment horizontal="center" vertical="center" wrapText="1"/>
      <protection locked="0"/>
    </xf>
    <xf numFmtId="166" fontId="68" fillId="14" borderId="43" xfId="7" applyFont="1" applyFill="1" applyBorder="1" applyAlignment="1" applyProtection="1">
      <alignment horizontal="center" vertical="center" wrapText="1"/>
      <protection locked="0"/>
    </xf>
    <xf numFmtId="166" fontId="68" fillId="14" borderId="54" xfId="7" applyFont="1" applyFill="1" applyBorder="1" applyAlignment="1" applyProtection="1">
      <alignment horizontal="center" vertical="center" wrapText="1"/>
      <protection locked="0"/>
    </xf>
    <xf numFmtId="166" fontId="68" fillId="14" borderId="57" xfId="7" applyFont="1" applyFill="1" applyBorder="1" applyAlignment="1" applyProtection="1">
      <alignment horizontal="center" vertical="center" wrapText="1"/>
      <protection locked="0"/>
    </xf>
    <xf numFmtId="166" fontId="68" fillId="14" borderId="36" xfId="7" applyFont="1" applyFill="1" applyBorder="1" applyAlignment="1" applyProtection="1">
      <alignment horizontal="center" vertical="center" wrapText="1"/>
      <protection locked="0"/>
    </xf>
    <xf numFmtId="0" fontId="66" fillId="0" borderId="41" xfId="0" applyFont="1" applyFill="1" applyBorder="1" applyAlignment="1" applyProtection="1">
      <alignment horizontal="center" vertical="center" wrapText="1"/>
      <protection locked="0"/>
    </xf>
    <xf numFmtId="167" fontId="23" fillId="15" borderId="3" xfId="0" applyNumberFormat="1" applyFont="1" applyFill="1" applyBorder="1" applyAlignment="1" applyProtection="1">
      <alignment horizontal="left" vertical="center" wrapText="1"/>
      <protection locked="0"/>
    </xf>
    <xf numFmtId="0" fontId="23" fillId="10" borderId="4" xfId="10" quotePrefix="1" applyFont="1" applyFill="1" applyBorder="1" applyAlignment="1" applyProtection="1">
      <alignment vertical="center" wrapText="1"/>
      <protection locked="0"/>
    </xf>
    <xf numFmtId="166" fontId="65" fillId="14" borderId="53" xfId="7" applyFont="1" applyFill="1" applyBorder="1" applyAlignment="1" applyProtection="1">
      <alignment horizontal="center" vertical="center" wrapText="1"/>
      <protection locked="0"/>
    </xf>
    <xf numFmtId="0" fontId="68" fillId="9" borderId="36" xfId="0" applyFont="1" applyFill="1" applyBorder="1" applyAlignment="1" applyProtection="1">
      <alignment horizontal="left" vertical="center" wrapText="1"/>
      <protection locked="0"/>
    </xf>
    <xf numFmtId="0" fontId="17" fillId="9" borderId="43" xfId="21" applyFont="1" applyFill="1" applyBorder="1" applyAlignment="1" applyProtection="1">
      <alignment horizontal="center" vertical="center" wrapText="1"/>
      <protection locked="0"/>
    </xf>
    <xf numFmtId="0" fontId="70" fillId="0" borderId="67" xfId="20" applyFont="1" applyBorder="1" applyAlignment="1">
      <alignment horizontal="left" wrapText="1"/>
    </xf>
    <xf numFmtId="0" fontId="26" fillId="9" borderId="0" xfId="5" applyFont="1" applyFill="1" applyBorder="1">
      <alignment vertical="center" wrapText="1"/>
    </xf>
    <xf numFmtId="0" fontId="13" fillId="0" borderId="8" xfId="0" applyFont="1" applyFill="1" applyBorder="1" applyAlignment="1">
      <alignment vertical="center" readingOrder="1"/>
    </xf>
    <xf numFmtId="0" fontId="13" fillId="0" borderId="6" xfId="0" applyFont="1" applyFill="1" applyBorder="1" applyAlignment="1">
      <alignment vertical="center" readingOrder="1"/>
    </xf>
    <xf numFmtId="0" fontId="0" fillId="0" borderId="18" xfId="0" applyFill="1"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0" xfId="0" applyFont="1" applyFill="1" applyBorder="1" applyAlignment="1" applyProtection="1">
      <alignment horizontal="left" vertical="top" wrapText="1"/>
      <protection hidden="1"/>
    </xf>
    <xf numFmtId="0" fontId="23" fillId="0" borderId="9" xfId="0" applyFont="1" applyFill="1" applyBorder="1" applyAlignment="1" applyProtection="1">
      <alignment horizontal="left" vertical="top" wrapText="1"/>
      <protection hidden="1"/>
    </xf>
    <xf numFmtId="0" fontId="17" fillId="9" borderId="68" xfId="20" applyFont="1" applyFill="1" applyBorder="1" applyAlignment="1" applyProtection="1">
      <alignment horizontal="left" vertical="center" wrapText="1"/>
      <protection locked="0"/>
    </xf>
    <xf numFmtId="0" fontId="17" fillId="9" borderId="69" xfId="20" applyFont="1" applyFill="1" applyBorder="1" applyAlignment="1" applyProtection="1">
      <alignment horizontal="left" vertical="center" wrapText="1"/>
      <protection locked="0"/>
    </xf>
    <xf numFmtId="0" fontId="22" fillId="0" borderId="3" xfId="10" applyFont="1" applyFill="1" applyBorder="1" applyAlignment="1" applyProtection="1">
      <alignment horizontal="center" vertical="center" wrapText="1"/>
      <protection locked="0"/>
    </xf>
    <xf numFmtId="0" fontId="65" fillId="9" borderId="0" xfId="0" applyFont="1" applyFill="1" applyBorder="1" applyAlignment="1" applyProtection="1">
      <alignment horizontal="left" vertical="center" wrapText="1"/>
      <protection locked="0"/>
    </xf>
    <xf numFmtId="0" fontId="60" fillId="8" borderId="60" xfId="17" applyFont="1" applyFill="1" applyBorder="1" applyAlignment="1">
      <alignment horizontal="center" vertical="center" wrapText="1"/>
    </xf>
    <xf numFmtId="0" fontId="60" fillId="8" borderId="60" xfId="0" applyFont="1" applyFill="1" applyBorder="1" applyAlignment="1">
      <alignment horizontal="left" vertical="center" wrapText="1"/>
    </xf>
    <xf numFmtId="167" fontId="60" fillId="8" borderId="60" xfId="0" applyNumberFormat="1" applyFont="1" applyFill="1" applyBorder="1" applyAlignment="1">
      <alignment horizontal="left" vertical="center" wrapText="1"/>
    </xf>
    <xf numFmtId="0" fontId="60" fillId="8" borderId="60" xfId="0" applyFont="1" applyFill="1" applyBorder="1" applyAlignment="1">
      <alignment horizontal="center" vertical="center" wrapText="1"/>
    </xf>
    <xf numFmtId="167" fontId="60" fillId="8" borderId="71" xfId="0" applyNumberFormat="1" applyFont="1" applyFill="1" applyBorder="1" applyAlignment="1">
      <alignment horizontal="center" vertical="center" wrapText="1"/>
    </xf>
    <xf numFmtId="166" fontId="68" fillId="14" borderId="36" xfId="7" applyFont="1" applyFill="1" applyBorder="1" applyAlignment="1">
      <alignment horizontal="center" vertical="center" wrapText="1"/>
    </xf>
    <xf numFmtId="0" fontId="60" fillId="14" borderId="36" xfId="0" applyFont="1" applyFill="1" applyBorder="1" applyAlignment="1">
      <alignment horizontal="left" vertical="center" wrapText="1"/>
    </xf>
    <xf numFmtId="0" fontId="68" fillId="14" borderId="42" xfId="0" applyFont="1" applyFill="1" applyBorder="1" applyAlignment="1">
      <alignment horizontal="left" vertical="center" wrapText="1"/>
    </xf>
    <xf numFmtId="0" fontId="65" fillId="14" borderId="36" xfId="14" applyNumberFormat="1" applyFont="1" applyFill="1" applyBorder="1" applyAlignment="1">
      <alignment horizontal="left" vertical="center" wrapText="1"/>
    </xf>
    <xf numFmtId="167" fontId="65" fillId="14" borderId="64" xfId="9" applyNumberFormat="1" applyFont="1" applyFill="1" applyBorder="1" applyAlignment="1">
      <alignment horizontal="left" vertical="center"/>
    </xf>
    <xf numFmtId="0" fontId="65" fillId="14" borderId="36" xfId="9" applyNumberFormat="1" applyFont="1" applyFill="1" applyBorder="1" applyAlignment="1">
      <alignment horizontal="center" vertical="center" wrapText="1"/>
    </xf>
    <xf numFmtId="167" fontId="65" fillId="14" borderId="65" xfId="9" applyNumberFormat="1" applyFont="1" applyFill="1" applyBorder="1" applyAlignment="1">
      <alignment horizontal="center" vertical="center"/>
    </xf>
    <xf numFmtId="0" fontId="70" fillId="9" borderId="67" xfId="20" applyFont="1" applyFill="1" applyBorder="1" applyAlignment="1">
      <alignment horizontal="left" wrapText="1"/>
    </xf>
    <xf numFmtId="0" fontId="17" fillId="9" borderId="36" xfId="0" applyFont="1" applyFill="1" applyBorder="1" applyAlignment="1">
      <alignment horizontal="center" vertical="center" wrapText="1"/>
    </xf>
    <xf numFmtId="167" fontId="17" fillId="9" borderId="65" xfId="9" applyNumberFormat="1" applyFont="1" applyFill="1" applyBorder="1" applyAlignment="1">
      <alignment horizontal="center" vertical="center"/>
    </xf>
    <xf numFmtId="166" fontId="68" fillId="14" borderId="63" xfId="7" applyFont="1" applyFill="1" applyBorder="1" applyAlignment="1">
      <alignment horizontal="center" vertical="center" wrapText="1"/>
    </xf>
    <xf numFmtId="0" fontId="60" fillId="14" borderId="63" xfId="0" applyFont="1" applyFill="1" applyBorder="1" applyAlignment="1">
      <alignment horizontal="left" vertical="center" wrapText="1"/>
    </xf>
    <xf numFmtId="0" fontId="68" fillId="14" borderId="66" xfId="0" applyFont="1" applyFill="1" applyBorder="1" applyAlignment="1">
      <alignment horizontal="left" vertical="center" wrapText="1"/>
    </xf>
    <xf numFmtId="0" fontId="65" fillId="14" borderId="63" xfId="14" applyNumberFormat="1" applyFont="1" applyFill="1" applyBorder="1" applyAlignment="1">
      <alignment horizontal="left" vertical="center" wrapText="1"/>
    </xf>
    <xf numFmtId="0" fontId="65" fillId="14" borderId="63" xfId="9" applyNumberFormat="1" applyFont="1" applyFill="1" applyBorder="1" applyAlignment="1">
      <alignment horizontal="center" vertical="center" wrapText="1"/>
    </xf>
    <xf numFmtId="166" fontId="60" fillId="8" borderId="65" xfId="7" applyFont="1" applyFill="1" applyBorder="1" applyAlignment="1">
      <alignment horizontal="center" vertical="center" wrapText="1"/>
    </xf>
    <xf numFmtId="0" fontId="60" fillId="8" borderId="36" xfId="20" applyFont="1" applyFill="1" applyBorder="1" applyAlignment="1">
      <alignment horizontal="left" vertical="center" wrapText="1"/>
    </xf>
    <xf numFmtId="0" fontId="73" fillId="8" borderId="36" xfId="20" applyFont="1" applyFill="1" applyBorder="1" applyAlignment="1">
      <alignment horizontal="left" vertical="center" wrapText="1"/>
    </xf>
    <xf numFmtId="169" fontId="17" fillId="8" borderId="36" xfId="20" applyNumberFormat="1" applyFont="1" applyFill="1" applyBorder="1" applyAlignment="1">
      <alignment horizontal="left" vertical="center" wrapText="1"/>
    </xf>
    <xf numFmtId="0" fontId="47" fillId="9" borderId="65" xfId="20" applyFont="1" applyFill="1" applyBorder="1" applyAlignment="1">
      <alignment horizontal="center" vertical="center" wrapText="1"/>
    </xf>
    <xf numFmtId="0" fontId="47" fillId="9" borderId="36" xfId="20" applyFont="1" applyFill="1" applyBorder="1" applyAlignment="1">
      <alignment horizontal="left" vertical="center" wrapText="1"/>
    </xf>
    <xf numFmtId="0" fontId="17" fillId="9" borderId="61" xfId="20" applyFont="1" applyFill="1" applyBorder="1" applyAlignment="1">
      <alignment horizontal="left" vertical="center" wrapText="1"/>
    </xf>
    <xf numFmtId="167" fontId="17" fillId="9" borderId="36" xfId="20" applyNumberFormat="1" applyFont="1" applyFill="1" applyBorder="1" applyAlignment="1">
      <alignment horizontal="center" wrapText="1"/>
    </xf>
    <xf numFmtId="167" fontId="60" fillId="14" borderId="62" xfId="3" applyNumberFormat="1" applyFont="1" applyFill="1" applyBorder="1" applyAlignment="1">
      <alignment horizontal="center" vertical="center"/>
    </xf>
    <xf numFmtId="0" fontId="74" fillId="9" borderId="61" xfId="0" applyFont="1" applyFill="1" applyBorder="1" applyAlignment="1">
      <alignment horizontal="left" vertical="center" wrapText="1"/>
    </xf>
    <xf numFmtId="169" fontId="17" fillId="9" borderId="43" xfId="20" applyNumberFormat="1" applyFont="1" applyFill="1" applyBorder="1" applyAlignment="1">
      <alignment horizontal="left" vertical="center" wrapText="1"/>
    </xf>
    <xf numFmtId="167" fontId="17" fillId="8" borderId="54" xfId="20" applyNumberFormat="1" applyFont="1" applyFill="1" applyBorder="1" applyAlignment="1">
      <alignment horizontal="left" wrapText="1"/>
    </xf>
    <xf numFmtId="0" fontId="17" fillId="8" borderId="54" xfId="0" applyFont="1" applyFill="1" applyBorder="1" applyAlignment="1">
      <alignment horizontal="center" vertical="center" wrapText="1"/>
    </xf>
    <xf numFmtId="167" fontId="17" fillId="9" borderId="75" xfId="20" applyNumberFormat="1" applyFont="1" applyFill="1" applyBorder="1" applyAlignment="1">
      <alignment horizontal="left" wrapText="1"/>
    </xf>
    <xf numFmtId="0" fontId="17" fillId="9" borderId="75" xfId="0" applyFont="1" applyFill="1" applyBorder="1" applyAlignment="1">
      <alignment horizontal="center" vertical="center" wrapText="1"/>
    </xf>
    <xf numFmtId="0" fontId="17" fillId="9" borderId="75" xfId="3" applyFont="1" applyFill="1" applyBorder="1" applyAlignment="1">
      <alignment horizontal="center" vertical="center" wrapText="1"/>
    </xf>
    <xf numFmtId="167" fontId="17" fillId="9" borderId="75" xfId="9" applyNumberFormat="1" applyFont="1" applyFill="1" applyBorder="1" applyAlignment="1">
      <alignment horizontal="center" vertical="center"/>
    </xf>
    <xf numFmtId="0" fontId="65" fillId="20" borderId="75" xfId="3" applyFont="1" applyFill="1" applyBorder="1" applyAlignment="1">
      <alignment horizontal="center" vertical="center" wrapText="1"/>
    </xf>
    <xf numFmtId="167" fontId="17" fillId="8" borderId="76" xfId="9" applyNumberFormat="1" applyFont="1" applyFill="1" applyBorder="1" applyAlignment="1">
      <alignment horizontal="center" vertical="center"/>
    </xf>
    <xf numFmtId="167" fontId="17" fillId="8" borderId="31" xfId="9" applyNumberFormat="1" applyFont="1" applyFill="1" applyBorder="1" applyAlignment="1">
      <alignment horizontal="center" vertical="center"/>
    </xf>
    <xf numFmtId="0" fontId="44" fillId="0" borderId="35"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13" fillId="8" borderId="3" xfId="2" applyFont="1" applyFill="1" applyBorder="1" applyProtection="1">
      <alignment horizontal="right" vertical="center"/>
      <protection locked="0"/>
    </xf>
    <xf numFmtId="0" fontId="18" fillId="6" borderId="3" xfId="2" applyFont="1" applyFill="1" applyBorder="1" applyProtection="1">
      <alignment horizontal="right" vertical="center"/>
      <protection locked="0"/>
    </xf>
    <xf numFmtId="0" fontId="53" fillId="8" borderId="0" xfId="5" applyFont="1" applyFill="1" applyBorder="1" applyAlignment="1" applyProtection="1">
      <alignment horizontal="left" vertical="center" wrapText="1"/>
      <protection locked="0"/>
    </xf>
    <xf numFmtId="0" fontId="35" fillId="0" borderId="0" xfId="18" applyFont="1" applyAlignment="1" applyProtection="1">
      <alignment horizontal="center" vertical="center" wrapText="1"/>
      <protection locked="0"/>
    </xf>
    <xf numFmtId="0" fontId="27" fillId="12" borderId="0" xfId="0" applyFont="1" applyFill="1" applyAlignment="1">
      <alignment horizontal="left" vertical="center" wrapText="1"/>
    </xf>
    <xf numFmtId="0" fontId="56" fillId="0" borderId="0" xfId="0" applyFont="1" applyFill="1" applyAlignment="1">
      <alignment horizontal="left" vertical="center" wrapText="1"/>
    </xf>
    <xf numFmtId="0" fontId="39" fillId="0" borderId="0" xfId="0" applyFont="1" applyAlignment="1">
      <alignment horizontal="left" vertical="center" wrapText="1"/>
    </xf>
    <xf numFmtId="0" fontId="23" fillId="11" borderId="0" xfId="0" applyFont="1" applyFill="1" applyAlignment="1">
      <alignment horizontal="left" vertical="center" wrapText="1"/>
    </xf>
    <xf numFmtId="0" fontId="44" fillId="8" borderId="11" xfId="0" applyFont="1" applyFill="1" applyBorder="1" applyAlignment="1" applyProtection="1">
      <alignment horizontal="left" vertical="center" wrapText="1"/>
      <protection locked="0"/>
    </xf>
    <xf numFmtId="0" fontId="44" fillId="8" borderId="12" xfId="0" applyFont="1" applyFill="1" applyBorder="1" applyAlignment="1" applyProtection="1">
      <alignment horizontal="left" vertical="center" wrapText="1"/>
      <protection locked="0"/>
    </xf>
    <xf numFmtId="0" fontId="44" fillId="8" borderId="13" xfId="0" applyFont="1" applyFill="1" applyBorder="1" applyAlignment="1" applyProtection="1">
      <alignment horizontal="left" vertical="center" wrapText="1"/>
      <protection locked="0"/>
    </xf>
    <xf numFmtId="0" fontId="23" fillId="0" borderId="35" xfId="0" applyFont="1" applyFill="1" applyBorder="1" applyAlignment="1" applyProtection="1">
      <alignment horizontal="left" vertical="center"/>
      <protection locked="0"/>
    </xf>
    <xf numFmtId="0" fontId="37" fillId="10" borderId="15" xfId="0" applyFont="1" applyFill="1" applyBorder="1" applyAlignment="1">
      <alignment horizontal="left" vertical="center" wrapText="1"/>
    </xf>
    <xf numFmtId="0" fontId="37" fillId="10" borderId="2" xfId="0" applyFont="1" applyFill="1" applyBorder="1" applyAlignment="1">
      <alignment horizontal="left" vertical="center" wrapText="1"/>
    </xf>
    <xf numFmtId="0" fontId="37" fillId="10" borderId="16" xfId="0" applyFont="1" applyFill="1" applyBorder="1" applyAlignment="1">
      <alignment horizontal="left" vertical="center" wrapText="1"/>
    </xf>
    <xf numFmtId="0" fontId="21" fillId="9" borderId="8" xfId="0" applyFont="1" applyFill="1" applyBorder="1" applyAlignment="1">
      <alignment horizontal="right" vertical="center" wrapText="1"/>
    </xf>
    <xf numFmtId="0" fontId="21" fillId="9" borderId="6" xfId="0" applyFont="1" applyFill="1" applyBorder="1" applyAlignment="1">
      <alignment horizontal="right" vertical="center" wrapText="1"/>
    </xf>
    <xf numFmtId="0" fontId="37" fillId="10" borderId="8" xfId="0" applyFont="1" applyFill="1" applyBorder="1" applyAlignment="1">
      <alignment horizontal="left" vertical="center" wrapText="1"/>
    </xf>
    <xf numFmtId="0" fontId="37" fillId="10" borderId="10" xfId="0" applyFont="1" applyFill="1" applyBorder="1" applyAlignment="1">
      <alignment horizontal="left" vertical="center" wrapText="1"/>
    </xf>
    <xf numFmtId="0" fontId="37" fillId="10" borderId="6" xfId="0" applyFont="1" applyFill="1" applyBorder="1" applyAlignment="1">
      <alignment horizontal="left" vertical="center" wrapText="1"/>
    </xf>
    <xf numFmtId="0" fontId="37" fillId="10" borderId="4" xfId="0" applyFont="1" applyFill="1" applyBorder="1" applyAlignment="1">
      <alignment horizontal="left" vertical="center" wrapText="1"/>
    </xf>
    <xf numFmtId="0" fontId="37" fillId="10" borderId="7" xfId="0" applyFont="1" applyFill="1" applyBorder="1" applyAlignment="1">
      <alignment horizontal="left" vertical="center" wrapText="1"/>
    </xf>
    <xf numFmtId="0" fontId="37" fillId="10" borderId="14" xfId="0" applyFont="1" applyFill="1" applyBorder="1" applyAlignment="1">
      <alignment horizontal="left" vertical="center" wrapText="1"/>
    </xf>
    <xf numFmtId="0" fontId="44" fillId="8" borderId="11" xfId="0" applyFont="1" applyFill="1" applyBorder="1" applyAlignment="1">
      <alignment horizontal="left" vertical="center" wrapText="1"/>
    </xf>
    <xf numFmtId="0" fontId="44" fillId="8" borderId="12" xfId="0" applyFont="1" applyFill="1" applyBorder="1" applyAlignment="1">
      <alignment horizontal="left" vertical="center" wrapText="1"/>
    </xf>
    <xf numFmtId="0" fontId="44" fillId="8" borderId="13" xfId="0" applyFont="1" applyFill="1" applyBorder="1" applyAlignment="1">
      <alignment horizontal="left" vertical="center" wrapText="1"/>
    </xf>
    <xf numFmtId="0" fontId="23" fillId="0" borderId="0" xfId="0" applyFont="1" applyFill="1" applyBorder="1" applyAlignment="1">
      <alignment horizontal="left" wrapText="1"/>
    </xf>
    <xf numFmtId="0" fontId="30" fillId="0" borderId="0" xfId="0" applyFont="1" applyFill="1" applyBorder="1" applyAlignment="1">
      <alignment horizontal="right" vertical="center" wrapText="1"/>
    </xf>
    <xf numFmtId="0" fontId="23" fillId="0" borderId="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0" xfId="0" applyFont="1" applyFill="1" applyBorder="1" applyAlignment="1" applyProtection="1">
      <alignment horizontal="left" vertical="top" wrapText="1"/>
      <protection hidden="1"/>
    </xf>
    <xf numFmtId="0" fontId="23" fillId="0" borderId="9" xfId="0" applyFont="1" applyFill="1" applyBorder="1" applyAlignment="1" applyProtection="1">
      <alignment horizontal="left" vertical="top" wrapText="1"/>
      <protection hidden="1"/>
    </xf>
    <xf numFmtId="0" fontId="30"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2" fillId="10" borderId="8" xfId="0" applyFont="1" applyFill="1" applyBorder="1" applyAlignment="1">
      <alignment horizontal="center" vertical="center" wrapText="1"/>
    </xf>
    <xf numFmtId="0" fontId="22" fillId="10" borderId="10" xfId="0" applyFont="1" applyFill="1" applyBorder="1" applyAlignment="1">
      <alignment horizontal="center" vertical="center" wrapText="1"/>
    </xf>
    <xf numFmtId="167" fontId="23" fillId="0" borderId="3" xfId="0" applyNumberFormat="1" applyFont="1" applyFill="1" applyBorder="1" applyAlignment="1">
      <alignment horizontal="right" vertical="center" wrapText="1"/>
    </xf>
    <xf numFmtId="0" fontId="22" fillId="10" borderId="3" xfId="0" applyFont="1" applyFill="1" applyBorder="1" applyAlignment="1">
      <alignment horizontal="center" vertical="center" wrapText="1"/>
    </xf>
    <xf numFmtId="0" fontId="38" fillId="8" borderId="3" xfId="0" applyFont="1" applyFill="1" applyBorder="1" applyAlignment="1">
      <alignment horizontal="center" wrapText="1"/>
    </xf>
    <xf numFmtId="0" fontId="38" fillId="14" borderId="8" xfId="5" applyFont="1" applyFill="1" applyBorder="1" applyAlignment="1">
      <alignment horizontal="left" vertical="center" wrapText="1"/>
    </xf>
    <xf numFmtId="0" fontId="38" fillId="14" borderId="10" xfId="5" applyFont="1" applyFill="1" applyBorder="1" applyAlignment="1">
      <alignment horizontal="left" vertical="center" wrapText="1"/>
    </xf>
    <xf numFmtId="0" fontId="38" fillId="14" borderId="6" xfId="5" applyFont="1" applyFill="1" applyBorder="1" applyAlignment="1">
      <alignment horizontal="left" vertical="center" wrapText="1"/>
    </xf>
    <xf numFmtId="0" fontId="13" fillId="5" borderId="15"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3" fillId="8" borderId="8"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23" fillId="0" borderId="7"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3" xfId="0" applyFont="1" applyFill="1" applyBorder="1" applyAlignment="1">
      <alignment horizontal="right" vertical="center" wrapText="1"/>
    </xf>
    <xf numFmtId="0" fontId="21" fillId="0" borderId="3" xfId="0" applyFont="1" applyFill="1" applyBorder="1" applyAlignment="1">
      <alignment horizontal="right" wrapText="1"/>
    </xf>
    <xf numFmtId="0" fontId="37" fillId="10" borderId="3" xfId="0" applyFont="1" applyFill="1" applyBorder="1" applyAlignment="1">
      <alignment horizontal="left" wrapText="1"/>
    </xf>
    <xf numFmtId="0" fontId="21" fillId="0" borderId="8" xfId="0" applyFont="1" applyFill="1" applyBorder="1" applyAlignment="1">
      <alignment horizontal="left" wrapText="1"/>
    </xf>
    <xf numFmtId="0" fontId="21" fillId="0" borderId="6" xfId="0" applyFont="1" applyFill="1" applyBorder="1" applyAlignment="1">
      <alignment horizontal="left" wrapText="1"/>
    </xf>
    <xf numFmtId="0" fontId="21" fillId="0" borderId="8" xfId="0" applyFont="1" applyFill="1" applyBorder="1" applyAlignment="1">
      <alignment horizontal="right" wrapText="1"/>
    </xf>
    <xf numFmtId="0" fontId="21" fillId="0" borderId="10" xfId="0" applyFont="1" applyFill="1" applyBorder="1" applyAlignment="1">
      <alignment horizontal="right" wrapText="1"/>
    </xf>
    <xf numFmtId="0" fontId="21" fillId="0" borderId="6" xfId="0" applyFont="1" applyFill="1" applyBorder="1" applyAlignment="1">
      <alignment horizontal="right" wrapText="1"/>
    </xf>
    <xf numFmtId="0" fontId="13" fillId="8" borderId="3" xfId="0" applyFont="1" applyFill="1" applyBorder="1" applyAlignment="1">
      <alignment horizontal="right" vertical="center" wrapText="1"/>
    </xf>
    <xf numFmtId="0" fontId="13" fillId="14" borderId="0" xfId="0" applyFont="1" applyFill="1" applyBorder="1" applyAlignment="1">
      <alignment horizontal="left" vertical="center" wrapText="1"/>
    </xf>
    <xf numFmtId="0" fontId="28" fillId="10" borderId="8"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3" fillId="3" borderId="30" xfId="0" applyFont="1" applyFill="1" applyBorder="1" applyAlignment="1">
      <alignment horizontal="left" vertical="center" wrapText="1"/>
    </xf>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13" fillId="14" borderId="5" xfId="0" applyFont="1" applyFill="1" applyBorder="1" applyAlignment="1">
      <alignment horizontal="left" wrapText="1"/>
    </xf>
    <xf numFmtId="0" fontId="13" fillId="14" borderId="0" xfId="0" applyFont="1" applyFill="1" applyBorder="1" applyAlignment="1">
      <alignment horizontal="left" wrapText="1"/>
    </xf>
    <xf numFmtId="0" fontId="21" fillId="0" borderId="8" xfId="0" applyFont="1" applyFill="1" applyBorder="1" applyAlignment="1">
      <alignment horizontal="right" vertical="center" wrapText="1"/>
    </xf>
    <xf numFmtId="0" fontId="21" fillId="0" borderId="6" xfId="0" applyFont="1" applyFill="1" applyBorder="1" applyAlignment="1">
      <alignment horizontal="right" vertical="center" wrapText="1"/>
    </xf>
    <xf numFmtId="0" fontId="37" fillId="10" borderId="3" xfId="1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25" xfId="0" applyFont="1" applyFill="1" applyBorder="1" applyAlignment="1">
      <alignment horizontal="left" wrapText="1"/>
    </xf>
    <xf numFmtId="0" fontId="30" fillId="0" borderId="26" xfId="0" applyFont="1" applyFill="1" applyBorder="1" applyAlignment="1">
      <alignment horizontal="left" wrapText="1"/>
    </xf>
    <xf numFmtId="0" fontId="30" fillId="0" borderId="27" xfId="0" applyFont="1" applyFill="1" applyBorder="1" applyAlignment="1">
      <alignment horizontal="left" wrapText="1"/>
    </xf>
    <xf numFmtId="0" fontId="23" fillId="0" borderId="28" xfId="0" applyFont="1" applyFill="1" applyBorder="1" applyAlignment="1">
      <alignment horizontal="left" wrapText="1"/>
    </xf>
    <xf numFmtId="0" fontId="23" fillId="0" borderId="29" xfId="0" applyFont="1" applyFill="1" applyBorder="1" applyAlignment="1">
      <alignment horizontal="left"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11" borderId="28" xfId="0" applyFont="1" applyFill="1" applyBorder="1" applyAlignment="1">
      <alignment horizontal="left" vertical="center" wrapText="1"/>
    </xf>
    <xf numFmtId="0" fontId="23" fillId="11" borderId="0" xfId="0" applyFont="1" applyFill="1" applyBorder="1" applyAlignment="1">
      <alignment horizontal="left" vertical="center" wrapText="1"/>
    </xf>
    <xf numFmtId="0" fontId="23" fillId="11" borderId="29"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29" xfId="0" applyFont="1" applyFill="1" applyBorder="1" applyAlignment="1">
      <alignment horizontal="left" vertical="center" wrapText="1"/>
    </xf>
    <xf numFmtId="0" fontId="21" fillId="0" borderId="4" xfId="0" applyFont="1" applyFill="1" applyBorder="1" applyAlignment="1">
      <alignment vertical="center" wrapText="1"/>
    </xf>
    <xf numFmtId="0" fontId="21" fillId="0" borderId="7" xfId="0" applyFont="1" applyFill="1" applyBorder="1" applyAlignment="1">
      <alignment vertical="center" wrapText="1"/>
    </xf>
    <xf numFmtId="0" fontId="18" fillId="8" borderId="8" xfId="0" applyFont="1" applyFill="1" applyBorder="1" applyAlignment="1">
      <alignment horizontal="left" wrapText="1"/>
    </xf>
    <xf numFmtId="0" fontId="18" fillId="8" borderId="10" xfId="0" applyFont="1" applyFill="1" applyBorder="1" applyAlignment="1">
      <alignment horizontal="left" wrapText="1"/>
    </xf>
    <xf numFmtId="0" fontId="18" fillId="8" borderId="6" xfId="0" applyFont="1" applyFill="1" applyBorder="1" applyAlignment="1">
      <alignment horizontal="left" wrapText="1"/>
    </xf>
    <xf numFmtId="0" fontId="21" fillId="0" borderId="3" xfId="0" applyFont="1" applyFill="1" applyBorder="1" applyAlignment="1">
      <alignment horizontal="right" vertical="center" wrapText="1"/>
    </xf>
    <xf numFmtId="0" fontId="71" fillId="8" borderId="0" xfId="5" applyFont="1" applyFill="1" applyBorder="1" applyAlignment="1">
      <alignment horizontal="left" vertical="center" wrapText="1"/>
    </xf>
    <xf numFmtId="0" fontId="37" fillId="10" borderId="3" xfId="10" applyFont="1" applyFill="1" applyBorder="1" applyAlignment="1" applyProtection="1">
      <alignment horizontal="left" vertical="center" wrapText="1"/>
      <protection locked="0"/>
    </xf>
    <xf numFmtId="0" fontId="18" fillId="6" borderId="4" xfId="3" applyFont="1" applyFill="1" applyBorder="1" applyAlignment="1" applyProtection="1">
      <alignment horizontal="right" vertical="center"/>
      <protection locked="0"/>
    </xf>
    <xf numFmtId="0" fontId="18" fillId="6" borderId="14" xfId="3" applyFont="1" applyFill="1" applyBorder="1" applyAlignment="1" applyProtection="1">
      <alignment horizontal="right" vertical="center"/>
      <protection locked="0"/>
    </xf>
    <xf numFmtId="0" fontId="18" fillId="6" borderId="8" xfId="3" applyFont="1" applyFill="1" applyBorder="1" applyAlignment="1" applyProtection="1">
      <alignment horizontal="right" vertical="center"/>
      <protection locked="0"/>
    </xf>
    <xf numFmtId="0" fontId="18" fillId="6" borderId="6" xfId="3" applyFont="1" applyFill="1" applyBorder="1" applyAlignment="1" applyProtection="1">
      <alignment horizontal="right" vertical="center"/>
      <protection locked="0"/>
    </xf>
    <xf numFmtId="0" fontId="18" fillId="6" borderId="3" xfId="3" applyFont="1" applyFill="1" applyBorder="1" applyAlignment="1" applyProtection="1">
      <alignment horizontal="right" vertical="center"/>
      <protection locked="0"/>
    </xf>
    <xf numFmtId="0" fontId="11" fillId="0" borderId="9" xfId="18" applyFont="1" applyBorder="1" applyAlignment="1">
      <alignment horizontal="right" vertical="center" wrapText="1"/>
    </xf>
    <xf numFmtId="0" fontId="37" fillId="10" borderId="3" xfId="0" applyFont="1" applyFill="1" applyBorder="1" applyAlignment="1">
      <alignment horizontal="left" vertical="center" wrapText="1"/>
    </xf>
    <xf numFmtId="0" fontId="13" fillId="8" borderId="5" xfId="0" applyFont="1" applyFill="1" applyBorder="1" applyAlignment="1">
      <alignment horizontal="left" wrapText="1"/>
    </xf>
    <xf numFmtId="0" fontId="13" fillId="8" borderId="0" xfId="0" applyFont="1" applyFill="1" applyBorder="1" applyAlignment="1">
      <alignment horizontal="left" wrapText="1"/>
    </xf>
    <xf numFmtId="0" fontId="13" fillId="8" borderId="9" xfId="0" applyFont="1" applyFill="1" applyBorder="1" applyAlignment="1">
      <alignment horizontal="left" wrapText="1"/>
    </xf>
    <xf numFmtId="0" fontId="23" fillId="19" borderId="0" xfId="0" applyFont="1" applyFill="1" applyBorder="1" applyAlignment="1">
      <alignment horizontal="left" vertical="top" wrapText="1"/>
    </xf>
    <xf numFmtId="0" fontId="22" fillId="10" borderId="6"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1" fillId="0" borderId="23" xfId="0" applyFont="1" applyFill="1" applyBorder="1" applyAlignment="1">
      <alignment horizontal="right" vertical="center" wrapText="1"/>
    </xf>
    <xf numFmtId="0" fontId="21" fillId="0" borderId="39" xfId="0" applyFont="1" applyFill="1" applyBorder="1" applyAlignment="1">
      <alignment horizontal="right" vertical="center" wrapText="1"/>
    </xf>
    <xf numFmtId="0" fontId="21" fillId="10" borderId="8"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3" fillId="0" borderId="30" xfId="0" applyFont="1" applyFill="1" applyBorder="1" applyAlignment="1">
      <alignment horizontal="left" wrapText="1"/>
    </xf>
    <xf numFmtId="0" fontId="23" fillId="0" borderId="31" xfId="0" applyFont="1" applyFill="1" applyBorder="1" applyAlignment="1">
      <alignment horizontal="left" wrapText="1"/>
    </xf>
    <xf numFmtId="0" fontId="23" fillId="0" borderId="32" xfId="0" applyFont="1" applyFill="1" applyBorder="1" applyAlignment="1">
      <alignment horizontal="left" wrapText="1"/>
    </xf>
    <xf numFmtId="0" fontId="21" fillId="0" borderId="3" xfId="0" applyFont="1" applyFill="1" applyBorder="1" applyAlignment="1">
      <alignment wrapText="1"/>
    </xf>
    <xf numFmtId="0" fontId="21" fillId="11" borderId="15" xfId="0" applyFont="1" applyFill="1" applyBorder="1" applyAlignment="1">
      <alignment horizontal="left" vertical="center"/>
    </xf>
    <xf numFmtId="0" fontId="21" fillId="11" borderId="2" xfId="0" applyFont="1" applyFill="1" applyBorder="1" applyAlignment="1">
      <alignment horizontal="left" vertical="center"/>
    </xf>
    <xf numFmtId="0" fontId="23" fillId="0" borderId="0" xfId="0" applyFont="1" applyFill="1" applyBorder="1" applyAlignment="1">
      <alignment horizontal="right" vertical="center" wrapText="1"/>
    </xf>
    <xf numFmtId="0" fontId="38" fillId="8" borderId="49" xfId="0" applyFont="1" applyFill="1" applyBorder="1" applyAlignment="1">
      <alignment horizontal="center" vertical="center" wrapText="1"/>
    </xf>
    <xf numFmtId="0" fontId="38" fillId="8" borderId="14" xfId="0" applyFont="1" applyFill="1" applyBorder="1" applyAlignment="1">
      <alignment horizontal="center" vertical="center" wrapText="1"/>
    </xf>
    <xf numFmtId="0" fontId="38" fillId="14" borderId="5" xfId="5" applyFont="1" applyFill="1" applyBorder="1" applyAlignment="1">
      <alignment horizontal="center" vertical="center" wrapText="1"/>
    </xf>
    <xf numFmtId="0" fontId="38" fillId="14" borderId="0" xfId="5" applyFont="1" applyFill="1" applyBorder="1" applyAlignment="1">
      <alignment horizontal="center" vertical="center" wrapText="1"/>
    </xf>
    <xf numFmtId="0" fontId="13" fillId="5" borderId="50" xfId="0" applyFont="1" applyFill="1" applyBorder="1" applyAlignment="1">
      <alignment horizontal="left" vertical="center" wrapText="1"/>
    </xf>
    <xf numFmtId="0" fontId="13" fillId="5" borderId="51" xfId="0" applyFont="1" applyFill="1" applyBorder="1" applyAlignment="1">
      <alignment horizontal="left" vertical="center" wrapText="1"/>
    </xf>
    <xf numFmtId="0" fontId="13" fillId="5" borderId="52" xfId="0" applyFont="1" applyFill="1" applyBorder="1" applyAlignment="1">
      <alignment horizontal="left" vertical="center" wrapText="1"/>
    </xf>
    <xf numFmtId="0" fontId="13" fillId="8" borderId="46" xfId="0" applyFont="1" applyFill="1" applyBorder="1" applyAlignment="1">
      <alignment horizontal="center" vertical="center" wrapText="1"/>
    </xf>
    <xf numFmtId="0" fontId="13" fillId="8" borderId="47" xfId="0" applyFont="1" applyFill="1" applyBorder="1" applyAlignment="1">
      <alignment horizontal="center" vertical="center" wrapText="1"/>
    </xf>
    <xf numFmtId="0" fontId="21" fillId="9" borderId="0" xfId="0" applyFont="1" applyFill="1" applyBorder="1" applyAlignment="1">
      <alignment horizontal="right" vertical="center" wrapText="1"/>
    </xf>
    <xf numFmtId="0" fontId="21" fillId="9" borderId="9" xfId="0" applyFont="1" applyFill="1" applyBorder="1" applyAlignment="1">
      <alignment horizontal="right" vertical="center" wrapText="1"/>
    </xf>
    <xf numFmtId="0" fontId="37" fillId="15" borderId="39" xfId="0" applyFont="1" applyFill="1" applyBorder="1" applyAlignment="1">
      <alignment horizontal="left" vertical="center" wrapText="1"/>
    </xf>
    <xf numFmtId="0" fontId="27" fillId="13" borderId="3" xfId="0" applyFont="1" applyFill="1" applyBorder="1" applyAlignment="1">
      <alignment horizontal="right" vertical="center" wrapText="1" readingOrder="1"/>
    </xf>
    <xf numFmtId="0" fontId="50" fillId="13" borderId="3" xfId="0" applyFont="1" applyFill="1" applyBorder="1" applyAlignment="1">
      <alignment horizontal="right" vertical="center" wrapText="1" readingOrder="1"/>
    </xf>
    <xf numFmtId="0" fontId="27" fillId="13" borderId="3" xfId="0" applyFont="1" applyFill="1" applyBorder="1" applyAlignment="1">
      <alignment horizontal="right" vertical="center" wrapText="1"/>
    </xf>
    <xf numFmtId="0" fontId="13" fillId="8" borderId="0" xfId="0" applyFont="1" applyFill="1" applyBorder="1" applyAlignment="1">
      <alignment horizontal="left" vertical="center" wrapText="1"/>
    </xf>
    <xf numFmtId="0" fontId="34" fillId="8"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0" fillId="15" borderId="3" xfId="0" applyFill="1" applyBorder="1" applyAlignment="1">
      <alignment horizontal="center" vertical="center" readingOrder="1"/>
    </xf>
    <xf numFmtId="0" fontId="23" fillId="0" borderId="0" xfId="0" applyFont="1" applyBorder="1" applyAlignment="1">
      <alignment horizontal="left" vertical="center" wrapText="1"/>
    </xf>
    <xf numFmtId="0" fontId="13" fillId="7" borderId="8" xfId="0" applyFont="1" applyFill="1" applyBorder="1" applyAlignment="1">
      <alignment horizontal="right" wrapText="1" readingOrder="1"/>
    </xf>
    <xf numFmtId="0" fontId="13" fillId="7" borderId="6" xfId="0" applyFont="1" applyFill="1" applyBorder="1" applyAlignment="1">
      <alignment horizontal="right" wrapText="1" readingOrder="1"/>
    </xf>
    <xf numFmtId="0" fontId="31" fillId="11" borderId="0" xfId="0" applyFont="1" applyFill="1" applyBorder="1" applyAlignment="1">
      <alignment horizontal="left" vertical="center" wrapText="1"/>
    </xf>
    <xf numFmtId="0" fontId="23" fillId="0" borderId="0" xfId="0" applyFont="1" applyBorder="1" applyAlignment="1">
      <alignment horizontal="left" vertical="top" wrapText="1"/>
    </xf>
    <xf numFmtId="0" fontId="44" fillId="8" borderId="0" xfId="0" applyFont="1" applyFill="1" applyBorder="1" applyAlignment="1">
      <alignment horizontal="left" vertical="center" wrapText="1"/>
    </xf>
    <xf numFmtId="0" fontId="17" fillId="0" borderId="0" xfId="0" applyFont="1" applyFill="1" applyBorder="1" applyAlignment="1">
      <alignment horizontal="left" wrapText="1"/>
    </xf>
    <xf numFmtId="0" fontId="21" fillId="9" borderId="0" xfId="0" applyFont="1" applyFill="1" applyBorder="1" applyAlignment="1">
      <alignment horizontal="right" wrapText="1"/>
    </xf>
    <xf numFmtId="0" fontId="37" fillId="10" borderId="8" xfId="0" applyFont="1" applyFill="1" applyBorder="1" applyAlignment="1">
      <alignment horizontal="left" wrapText="1"/>
    </xf>
    <xf numFmtId="0" fontId="37" fillId="10" borderId="10" xfId="0" applyFont="1" applyFill="1" applyBorder="1" applyAlignment="1">
      <alignment horizontal="left" wrapText="1"/>
    </xf>
    <xf numFmtId="0" fontId="37" fillId="10" borderId="6" xfId="0" applyFont="1" applyFill="1" applyBorder="1" applyAlignment="1">
      <alignment horizontal="left" wrapText="1"/>
    </xf>
    <xf numFmtId="165" fontId="37" fillId="10" borderId="8" xfId="13" applyFont="1" applyFill="1"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37" fillId="15" borderId="3" xfId="10" applyFont="1" applyFill="1" applyBorder="1" applyAlignment="1">
      <alignment horizontal="left" vertical="center" wrapText="1"/>
    </xf>
    <xf numFmtId="0" fontId="18" fillId="16" borderId="23" xfId="3" applyFont="1" applyFill="1" applyBorder="1" applyAlignment="1">
      <alignment horizontal="right" vertical="top"/>
    </xf>
    <xf numFmtId="0" fontId="18" fillId="16" borderId="39" xfId="3" applyFont="1" applyFill="1" applyBorder="1" applyAlignment="1">
      <alignment horizontal="right" vertical="top"/>
    </xf>
    <xf numFmtId="165" fontId="63" fillId="15" borderId="8" xfId="13" applyFont="1" applyFill="1" applyBorder="1" applyAlignment="1">
      <alignment horizontal="left" vertical="center" wrapText="1"/>
    </xf>
    <xf numFmtId="165" fontId="63" fillId="15" borderId="10" xfId="13" applyFont="1" applyFill="1" applyBorder="1" applyAlignment="1">
      <alignment horizontal="left" vertical="center" wrapText="1"/>
    </xf>
    <xf numFmtId="165" fontId="63" fillId="15" borderId="6" xfId="13" applyFont="1" applyFill="1" applyBorder="1" applyAlignment="1">
      <alignment horizontal="left" vertical="center" wrapText="1"/>
    </xf>
    <xf numFmtId="0" fontId="23" fillId="0" borderId="0" xfId="0" applyFont="1" applyFill="1" applyBorder="1" applyAlignment="1">
      <alignment wrapText="1"/>
    </xf>
    <xf numFmtId="0" fontId="23" fillId="0" borderId="0" xfId="0" applyFont="1" applyFill="1" applyBorder="1" applyAlignment="1" applyProtection="1">
      <alignment wrapText="1"/>
      <protection hidden="1"/>
    </xf>
    <xf numFmtId="0" fontId="23" fillId="0" borderId="0" xfId="0" applyFont="1" applyFill="1" applyBorder="1" applyAlignment="1">
      <alignment vertical="center" wrapText="1"/>
    </xf>
    <xf numFmtId="0" fontId="23" fillId="0" borderId="0" xfId="0" applyFont="1" applyFill="1" applyBorder="1" applyAlignment="1">
      <alignment horizontal="left" vertical="center"/>
    </xf>
    <xf numFmtId="0" fontId="37" fillId="15" borderId="3" xfId="0" applyFont="1" applyFill="1" applyBorder="1" applyAlignment="1">
      <alignment horizontal="left" vertical="center" wrapText="1"/>
    </xf>
    <xf numFmtId="0" fontId="23" fillId="0" borderId="9" xfId="0" applyFont="1" applyBorder="1" applyAlignment="1">
      <alignment horizontal="left" vertical="center" wrapText="1"/>
    </xf>
    <xf numFmtId="0" fontId="13" fillId="8" borderId="0" xfId="0" applyFont="1" applyFill="1" applyBorder="1" applyAlignment="1">
      <alignment horizontal="left" vertical="center" wrapText="1" readingOrder="1"/>
    </xf>
    <xf numFmtId="0" fontId="33" fillId="11" borderId="0" xfId="0" applyFont="1" applyFill="1" applyBorder="1" applyAlignment="1">
      <alignment horizontal="left" vertical="center" wrapText="1"/>
    </xf>
    <xf numFmtId="0" fontId="33" fillId="11" borderId="9" xfId="0" applyFont="1" applyFill="1" applyBorder="1" applyAlignment="1">
      <alignment horizontal="left" vertical="center" wrapText="1"/>
    </xf>
    <xf numFmtId="0" fontId="33" fillId="11" borderId="0" xfId="0" applyFont="1" applyFill="1" applyBorder="1" applyAlignment="1">
      <alignment horizontal="left" vertical="top" wrapText="1"/>
    </xf>
    <xf numFmtId="0" fontId="39" fillId="15" borderId="8" xfId="0" quotePrefix="1" applyFont="1" applyFill="1" applyBorder="1" applyAlignment="1">
      <alignment horizontal="left" vertical="center" wrapText="1"/>
    </xf>
    <xf numFmtId="0" fontId="39" fillId="15" borderId="10" xfId="0" quotePrefix="1" applyFont="1" applyFill="1" applyBorder="1" applyAlignment="1">
      <alignment horizontal="left" vertical="center" wrapText="1"/>
    </xf>
    <xf numFmtId="0" fontId="39" fillId="15" borderId="6" xfId="0" quotePrefix="1"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10" borderId="8" xfId="10" applyFont="1" applyFill="1" applyBorder="1" applyAlignment="1">
      <alignment horizontal="left" vertical="center" wrapText="1"/>
    </xf>
    <xf numFmtId="0" fontId="34" fillId="14" borderId="0" xfId="0" applyFont="1" applyFill="1" applyBorder="1" applyAlignment="1">
      <alignment horizontal="left" vertical="center" wrapText="1"/>
    </xf>
    <xf numFmtId="0" fontId="72" fillId="18" borderId="3" xfId="0" applyFont="1" applyFill="1" applyBorder="1" applyAlignment="1">
      <alignment vertical="center" readingOrder="1"/>
    </xf>
    <xf numFmtId="0" fontId="34" fillId="18" borderId="3" xfId="0" applyFont="1" applyFill="1" applyBorder="1" applyAlignment="1">
      <alignment horizontal="left" vertical="center" readingOrder="1"/>
    </xf>
    <xf numFmtId="167" fontId="60" fillId="8" borderId="70" xfId="0" applyNumberFormat="1" applyFont="1" applyFill="1" applyBorder="1" applyAlignment="1">
      <alignment horizontal="left" vertical="center" wrapText="1"/>
    </xf>
    <xf numFmtId="167" fontId="60" fillId="8" borderId="0" xfId="0" applyNumberFormat="1" applyFont="1" applyFill="1" applyBorder="1" applyAlignment="1">
      <alignment horizontal="left" vertical="center" wrapText="1"/>
    </xf>
    <xf numFmtId="0" fontId="68" fillId="9" borderId="72" xfId="21" applyFont="1" applyFill="1" applyBorder="1" applyAlignment="1">
      <alignment horizontal="center" vertical="center" wrapText="1"/>
    </xf>
    <xf numFmtId="0" fontId="68" fillId="9" borderId="73" xfId="21" applyFont="1" applyFill="1" applyBorder="1" applyAlignment="1">
      <alignment horizontal="center" vertical="center" wrapText="1"/>
    </xf>
    <xf numFmtId="0" fontId="68" fillId="9" borderId="74" xfId="21" applyFont="1" applyFill="1" applyBorder="1" applyAlignment="1">
      <alignment horizontal="center" vertical="center" wrapText="1"/>
    </xf>
    <xf numFmtId="167" fontId="17" fillId="9" borderId="75" xfId="9" applyNumberFormat="1" applyFont="1" applyFill="1" applyBorder="1" applyAlignment="1">
      <alignment horizontal="center" vertical="center"/>
    </xf>
    <xf numFmtId="167" fontId="17" fillId="8" borderId="76" xfId="9" applyNumberFormat="1" applyFont="1" applyFill="1" applyBorder="1" applyAlignment="1">
      <alignment horizontal="center" vertical="center"/>
    </xf>
    <xf numFmtId="167" fontId="17" fillId="8" borderId="31" xfId="9" applyNumberFormat="1" applyFont="1" applyFill="1" applyBorder="1" applyAlignment="1">
      <alignment horizontal="center" vertical="center"/>
    </xf>
    <xf numFmtId="167" fontId="65" fillId="14" borderId="56" xfId="9" applyNumberFormat="1" applyFont="1" applyFill="1" applyBorder="1" applyAlignment="1">
      <alignment horizontal="center" vertical="center"/>
    </xf>
    <xf numFmtId="167" fontId="65" fillId="14" borderId="0" xfId="9" applyNumberFormat="1" applyFont="1" applyFill="1" applyBorder="1" applyAlignment="1">
      <alignment horizontal="center" vertical="center"/>
    </xf>
    <xf numFmtId="0" fontId="16" fillId="8" borderId="0" xfId="5" applyFont="1" applyFill="1" applyBorder="1">
      <alignment vertical="center" wrapText="1"/>
    </xf>
    <xf numFmtId="0" fontId="18" fillId="6" borderId="15" xfId="3" applyFont="1" applyFill="1" applyBorder="1" applyAlignment="1" applyProtection="1">
      <alignment horizontal="right" vertical="center"/>
      <protection locked="0"/>
    </xf>
    <xf numFmtId="0" fontId="18" fillId="6" borderId="16" xfId="3" applyFont="1" applyFill="1" applyBorder="1" applyAlignment="1" applyProtection="1">
      <alignment horizontal="right" vertical="center"/>
      <protection locked="0"/>
    </xf>
    <xf numFmtId="0" fontId="23" fillId="0" borderId="17"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42" fillId="0" borderId="18" xfId="0" applyFont="1" applyFill="1" applyBorder="1" applyAlignment="1">
      <alignment horizontal="center" vertical="center" textRotation="90" wrapText="1"/>
    </xf>
    <xf numFmtId="0" fontId="41" fillId="10" borderId="8" xfId="0" applyFont="1" applyFill="1" applyBorder="1" applyAlignment="1">
      <alignment horizontal="center" vertical="center" wrapText="1"/>
    </xf>
    <xf numFmtId="0" fontId="41" fillId="10" borderId="10" xfId="0" applyFont="1" applyFill="1" applyBorder="1" applyAlignment="1">
      <alignment horizontal="center" vertical="center" wrapText="1"/>
    </xf>
    <xf numFmtId="0" fontId="41" fillId="10" borderId="6" xfId="0" applyFont="1" applyFill="1" applyBorder="1" applyAlignment="1">
      <alignment horizontal="center" vertical="center" wrapText="1"/>
    </xf>
    <xf numFmtId="0" fontId="13" fillId="8" borderId="8" xfId="0" applyFont="1" applyFill="1" applyBorder="1" applyAlignment="1">
      <alignment horizontal="right" vertical="center" wrapText="1"/>
    </xf>
    <xf numFmtId="0" fontId="13" fillId="8" borderId="6"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42"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0" xfId="0" applyFont="1" applyFill="1" applyBorder="1" applyAlignment="1">
      <alignment horizontal="center" vertical="center" textRotation="180" wrapText="1"/>
    </xf>
    <xf numFmtId="0" fontId="41" fillId="10" borderId="3" xfId="0" applyFont="1" applyFill="1" applyBorder="1" applyAlignment="1">
      <alignment horizontal="center" vertical="center" wrapText="1"/>
    </xf>
    <xf numFmtId="0" fontId="16" fillId="8" borderId="0" xfId="5" applyFont="1" applyFill="1" applyBorder="1" applyAlignment="1">
      <alignment horizontal="left" vertical="center" wrapText="1"/>
    </xf>
    <xf numFmtId="0" fontId="23" fillId="10" borderId="8"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23" fillId="0" borderId="0" xfId="0" applyFont="1" applyAlignment="1">
      <alignment horizontal="left" vertical="center" wrapText="1"/>
    </xf>
    <xf numFmtId="0" fontId="23" fillId="0" borderId="7"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44" fillId="8" borderId="33" xfId="0" applyFont="1" applyFill="1" applyBorder="1" applyAlignment="1">
      <alignment horizontal="left" vertical="center" wrapText="1"/>
    </xf>
  </cellXfs>
  <cellStyles count="22">
    <cellStyle name="Comma" xfId="7" builtinId="3" customBuiltin="1"/>
    <cellStyle name="Currency" xfId="8" builtinId="4" customBuiltin="1"/>
    <cellStyle name="Currency [0]" xfId="9" builtinId="7" customBuiltin="1"/>
    <cellStyle name="Date" xfId="14" xr:uid="{00000000-0005-0000-0000-000003000000}"/>
    <cellStyle name="Good" xfId="21" builtinId="26"/>
    <cellStyle name="Heading 1" xfId="1" builtinId="16" customBuiltin="1"/>
    <cellStyle name="Heading 2" xfId="2" builtinId="17" customBuiltin="1"/>
    <cellStyle name="Heading 3" xfId="3" builtinId="18" customBuiltin="1"/>
    <cellStyle name="Heading 4" xfId="6" builtinId="19" customBuiltin="1"/>
    <cellStyle name="Input" xfId="10" builtinId="20" customBuiltin="1"/>
    <cellStyle name="Inventory Date" xfId="12" xr:uid="{00000000-0005-0000-0000-000009000000}"/>
    <cellStyle name="Item table heading" xfId="17" xr:uid="{00000000-0005-0000-0000-00000A000000}"/>
    <cellStyle name="Normal" xfId="0" builtinId="0" customBuiltin="1"/>
    <cellStyle name="Normal 2" xfId="19" xr:uid="{BA0CB257-5B94-4D6C-A2C8-55DF639D9642}"/>
    <cellStyle name="Normal_Sheet2" xfId="20" xr:uid="{E851EFFC-90ED-421A-9E55-D9480897D5A6}"/>
    <cellStyle name="Note" xfId="16" builtinId="10" customBuiltin="1"/>
    <cellStyle name="Phone" xfId="13" xr:uid="{00000000-0005-0000-0000-00000D000000}"/>
    <cellStyle name="Seriel Number" xfId="15" xr:uid="{00000000-0005-0000-0000-00000E000000}"/>
    <cellStyle name="Title" xfId="5" builtinId="15" customBuiltin="1"/>
    <cellStyle name="Title 2" xfId="11" xr:uid="{00000000-0005-0000-0000-000010000000}"/>
    <cellStyle name="Total" xfId="4" builtinId="25" customBuiltin="1"/>
    <cellStyle name="z Hidden Text" xfId="18" xr:uid="{00000000-0005-0000-0000-000012000000}"/>
  </cellStyles>
  <dxfs count="49">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theme="0"/>
        <name val="Calibri"/>
        <family val="2"/>
        <scheme val="minor"/>
      </font>
      <numFmt numFmtId="167" formatCode="&quot;R&quot;#,##0.00"/>
      <fill>
        <patternFill patternType="solid">
          <fgColor indexed="64"/>
          <bgColor rgb="FFFF66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numFmt numFmtId="167" formatCode="&quot;R&quot;#,##0.00"/>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167" formatCode="&quot;R&quot;#,##0.00"/>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theme="0"/>
        <name val="Calibri"/>
        <family val="2"/>
        <scheme val="minor"/>
      </font>
      <numFmt numFmtId="167" formatCode="&quot;R&quot;#,##0.00"/>
      <fill>
        <patternFill patternType="solid">
          <fgColor indexed="64"/>
          <bgColor rgb="FFFF6600"/>
        </patternFill>
      </fill>
      <alignment horizontal="center" vertical="center" textRotation="0" wrapText="0" indent="0" justifyLastLine="0" shrinkToFit="0" readingOrder="0"/>
      <border diagonalUp="0" diagonalDown="0" outline="0">
        <left style="thin">
          <color theme="0" tint="-0.34998626667073579"/>
        </left>
        <right/>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167" formatCode="&quot;R&quot;#,##0.00"/>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numFmt numFmtId="167" formatCode="&quot;R&quot;#,##0.00"/>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0" formatCode="Genera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167" formatCode="&quot;R&quot;#,##0.00"/>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strike val="0"/>
        <outline val="0"/>
        <shadow val="0"/>
        <u val="none"/>
        <vertAlign val="baseline"/>
        <sz val="12"/>
        <color rgb="FFFF0000"/>
        <name val="Calibri"/>
        <family val="2"/>
        <scheme val="minor"/>
      </font>
      <numFmt numFmtId="167" formatCode="&quot;R&quot;#,##0.00"/>
      <fill>
        <patternFill patternType="none">
          <fgColor indexed="64"/>
          <bgColor auto="1"/>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0" formatCode="Genera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val="0"/>
        <strike val="0"/>
        <outline val="0"/>
        <shadow val="0"/>
        <u val="none"/>
        <vertAlign val="baseline"/>
        <sz val="12"/>
        <color rgb="FFFF0000"/>
        <name val="Calibri"/>
        <family val="2"/>
        <scheme val="minor"/>
      </font>
      <alignment horizontal="left"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b/>
        <strike val="0"/>
        <outline val="0"/>
        <shadow val="0"/>
        <u val="none"/>
        <vertAlign val="baseline"/>
        <sz val="12"/>
        <color rgb="FFFF0000"/>
        <name val="Calibri"/>
        <family val="2"/>
        <scheme val="minor"/>
      </font>
      <alignment horizontal="lef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protection locked="0" hidden="0"/>
    </dxf>
    <dxf>
      <font>
        <strike val="0"/>
        <outline val="0"/>
        <shadow val="0"/>
        <u val="none"/>
        <vertAlign val="baseline"/>
        <sz val="12"/>
        <color rgb="FFFF0000"/>
        <name val="Calibri"/>
        <family val="2"/>
        <scheme val="minor"/>
      </font>
      <alignment horizontal="center"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border>
        <top style="thin">
          <color indexed="64"/>
        </top>
      </border>
    </dxf>
    <dxf>
      <font>
        <strike val="0"/>
        <outline val="0"/>
        <shadow val="0"/>
        <u val="none"/>
        <vertAlign val="baseline"/>
        <sz val="10"/>
        <family val="2"/>
      </font>
      <alignment vertical="center" textRotation="0" indent="0" justifyLastLine="0" shrinkToFit="0" readingOrder="0"/>
      <protection locked="0" hidden="0"/>
    </dxf>
    <dxf>
      <font>
        <strike val="0"/>
        <outline val="0"/>
        <shadow val="0"/>
        <u val="none"/>
        <vertAlign val="baseline"/>
        <sz val="12"/>
        <color rgb="FFFF0000"/>
        <name val="Calibri"/>
        <family val="2"/>
        <scheme val="minor"/>
      </font>
      <alignment vertical="center" textRotation="0" indent="0" justifyLastLine="0" shrinkToFit="0" readingOrder="0"/>
      <protection locked="0" hidden="0"/>
    </dxf>
    <dxf>
      <border outline="0">
        <bottom style="thin">
          <color theme="0" tint="-0.34998626667073579"/>
        </bottom>
      </border>
    </dxf>
    <dxf>
      <numFmt numFmtId="167" formatCode="&quot;R&quot;#,##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rgb="FFFF0000"/>
        <name val="Calibri"/>
        <family val="2"/>
        <scheme val="minor"/>
      </font>
      <alignment horizontal="lef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167" formatCode="&quot;R&quot;#,##0.00"/>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FF0000"/>
        <name val="Calibri"/>
        <family val="2"/>
        <scheme val="minor"/>
      </font>
      <numFmt numFmtId="0" formatCode="Genera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2"/>
        <color rgb="FFFF0000"/>
        <name val="Calibri"/>
        <family val="2"/>
        <scheme val="minor"/>
      </font>
      <numFmt numFmtId="167" formatCode="&quot;R&quot;#,##0.00"/>
      <fill>
        <patternFill patternType="none">
          <fgColor indexed="64"/>
          <bgColor auto="1"/>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2"/>
        <color rgb="FFFF0000"/>
        <name val="Calibri"/>
        <family val="2"/>
        <scheme val="minor"/>
      </font>
      <numFmt numFmtId="0" formatCode="Genera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strike val="0"/>
        <outline val="0"/>
        <shadow val="0"/>
        <u val="none"/>
        <vertAlign val="baseline"/>
        <sz val="12"/>
        <color rgb="FFFF0000"/>
        <name val="Calibri"/>
        <family val="2"/>
        <scheme val="minor"/>
      </font>
      <alignment horizontal="left"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strike val="0"/>
        <outline val="0"/>
        <shadow val="0"/>
        <u val="none"/>
        <vertAlign val="baseline"/>
        <sz val="12"/>
        <color rgb="FFFF0000"/>
        <name val="Calibri"/>
        <family val="2"/>
        <scheme val="minor"/>
      </font>
      <alignment horizontal="lef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2"/>
        <color rgb="FFFF0000"/>
        <name val="Calibri"/>
        <family val="2"/>
        <scheme val="minor"/>
      </font>
      <alignment horizontal="center"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border>
        <top style="thin">
          <color indexed="64"/>
        </top>
      </border>
    </dxf>
    <dxf>
      <font>
        <strike val="0"/>
        <outline val="0"/>
        <shadow val="0"/>
        <u val="none"/>
        <vertAlign val="baseline"/>
        <sz val="10"/>
        <family val="2"/>
      </font>
      <alignment vertical="center" textRotation="0" indent="0" justifyLastLine="0" shrinkToFit="0" readingOrder="0"/>
      <protection locked="0" hidden="0"/>
    </dxf>
    <dxf>
      <font>
        <strike val="0"/>
        <outline val="0"/>
        <shadow val="0"/>
        <u val="none"/>
        <vertAlign val="baseline"/>
        <sz val="12"/>
        <color rgb="FFFF0000"/>
        <name val="Calibri"/>
        <family val="2"/>
        <scheme val="minor"/>
      </font>
      <alignment vertical="center" textRotation="0" indent="0" justifyLastLine="0" shrinkToFit="0" readingOrder="0"/>
      <protection locked="0" hidden="0"/>
    </dxf>
    <dxf>
      <border>
        <bottom style="thin">
          <color indexed="64"/>
        </bottom>
      </border>
    </dxf>
    <dxf>
      <font>
        <strike val="0"/>
        <outline val="0"/>
        <shadow val="0"/>
        <u val="none"/>
        <vertAlign val="baseline"/>
        <sz val="12"/>
        <color theme="0"/>
        <name val="Calibri"/>
        <family val="2"/>
        <scheme val="minor"/>
      </font>
      <fill>
        <patternFill patternType="solid">
          <fgColor indexed="64"/>
          <bgColor theme="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color theme="2" tint="-0.749961851863155"/>
      </font>
      <border>
        <bottom style="thin">
          <color theme="2" tint="-0.499984740745262"/>
        </bottom>
        <vertical/>
        <horizontal/>
      </border>
    </dxf>
    <dxf>
      <font>
        <b val="0"/>
        <i val="0"/>
        <sz val="11"/>
        <color theme="1"/>
      </font>
      <border diagonalUp="0" diagonalDown="0">
        <left/>
        <right/>
        <top/>
        <bottom/>
        <vertical/>
        <horizontal/>
      </border>
    </dxf>
    <dxf>
      <font>
        <b/>
        <i val="0"/>
        <color theme="0"/>
      </font>
      <fill>
        <patternFill>
          <bgColor theme="2" tint="-0.749961851863155"/>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auto="1"/>
      </font>
      <fill>
        <patternFill>
          <bgColor theme="2"/>
        </patternFill>
      </fill>
      <border diagonalUp="0" diagonalDown="0">
        <left/>
        <right/>
        <top/>
        <bottom/>
        <vertical/>
        <horizontal/>
      </border>
    </dxf>
    <dxf>
      <font>
        <b/>
        <i val="0"/>
        <color theme="0"/>
      </font>
      <fill>
        <patternFill patternType="solid">
          <fgColor theme="5"/>
          <bgColor theme="2" tint="-0.749961851863155"/>
        </patternFill>
      </fill>
      <border>
        <left style="thin">
          <color theme="3"/>
        </left>
        <right style="thin">
          <color theme="3"/>
        </right>
      </border>
    </dxf>
    <dxf>
      <font>
        <color theme="3" tint="-0.499984740745262"/>
      </font>
    </dxf>
  </dxfs>
  <tableStyles count="2" defaultTableStyle="Home Inventory" defaultPivotStyle="PivotStyleLight16">
    <tableStyle name="Home Inventory" pivot="0" count="7" xr9:uid="{00000000-0011-0000-FFFF-FFFF00000000}">
      <tableStyleElement type="wholeTable" dxfId="48"/>
      <tableStyleElement type="headerRow" dxfId="47"/>
      <tableStyleElement type="totalRow" dxfId="46"/>
      <tableStyleElement type="lastColumn" dxfId="45"/>
      <tableStyleElement type="firstRowStripe" dxfId="44"/>
      <tableStyleElement type="firstColumnStripe" dxfId="43"/>
      <tableStyleElement type="firstTotalCell" dxfId="42"/>
    </tableStyle>
    <tableStyle name="Home Inventory Slicer" pivot="0" table="0" count="10" xr9:uid="{00000000-0011-0000-FFFF-FFFF01000000}">
      <tableStyleElement type="wholeTable" dxfId="41"/>
      <tableStyleElement type="headerRow" dxfId="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2774"/>
      <color rgb="FFFF3300"/>
      <color rgb="FFEBEAEA"/>
      <color rgb="FFFF9900"/>
      <color rgb="FFE9EAEA"/>
      <color rgb="FF969696"/>
      <color rgb="FFDA8200"/>
      <color rgb="FFEAEAEA"/>
      <color rgb="FFFFFF99"/>
    </mru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Inventory Slicer">
        <x14:slicerStyle name="Home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183128</xdr:colOff>
      <xdr:row>6</xdr:row>
      <xdr:rowOff>2116</xdr:rowOff>
    </xdr:from>
    <xdr:to>
      <xdr:col>1</xdr:col>
      <xdr:colOff>559593</xdr:colOff>
      <xdr:row>13</xdr:row>
      <xdr:rowOff>35718</xdr:rowOff>
    </xdr:to>
    <xdr:grpSp>
      <xdr:nvGrpSpPr>
        <xdr:cNvPr id="2" name="Group 1">
          <a:extLst>
            <a:ext uri="{FF2B5EF4-FFF2-40B4-BE49-F238E27FC236}">
              <a16:creationId xmlns:a16="http://schemas.microsoft.com/office/drawing/2014/main" id="{E8762EB1-2EEB-4739-98DF-A4CA6B6C5975}"/>
            </a:ext>
          </a:extLst>
        </xdr:cNvPr>
        <xdr:cNvGrpSpPr/>
      </xdr:nvGrpSpPr>
      <xdr:grpSpPr>
        <a:xfrm>
          <a:off x="394795" y="1441449"/>
          <a:ext cx="376465" cy="2277269"/>
          <a:chOff x="331265" y="1293283"/>
          <a:chExt cx="365671" cy="1892301"/>
        </a:xfrm>
      </xdr:grpSpPr>
      <xdr:grpSp>
        <xdr:nvGrpSpPr>
          <xdr:cNvPr id="3" name="Envelope icon group" descr="Envelope">
            <a:extLst>
              <a:ext uri="{FF2B5EF4-FFF2-40B4-BE49-F238E27FC236}">
                <a16:creationId xmlns:a16="http://schemas.microsoft.com/office/drawing/2014/main" id="{D4C5B292-E6DC-8B11-DC7C-CB8851D3C775}"/>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10" name="Freeform 16">
              <a:extLst>
                <a:ext uri="{FF2B5EF4-FFF2-40B4-BE49-F238E27FC236}">
                  <a16:creationId xmlns:a16="http://schemas.microsoft.com/office/drawing/2014/main" id="{D6EE88AA-F976-AE6A-222A-85621C8239E9}"/>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11" name="Freeform 17">
              <a:extLst>
                <a:ext uri="{FF2B5EF4-FFF2-40B4-BE49-F238E27FC236}">
                  <a16:creationId xmlns:a16="http://schemas.microsoft.com/office/drawing/2014/main" id="{197EE3D8-06AE-D1C7-C33D-3DAD12262F5A}"/>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4" name="Person icon" descr="Person">
            <a:extLst>
              <a:ext uri="{FF2B5EF4-FFF2-40B4-BE49-F238E27FC236}">
                <a16:creationId xmlns:a16="http://schemas.microsoft.com/office/drawing/2014/main" id="{D3880323-460B-7015-BFA6-24B890AFFA81}"/>
              </a:ext>
            </a:extLst>
          </xdr:cNvPr>
          <xdr:cNvSpPr>
            <a:spLocks noChangeAspect="1"/>
          </xdr:cNvSpPr>
        </xdr:nvSpPr>
        <xdr:spPr bwMode="auto">
          <a:xfrm>
            <a:off x="359658" y="2302412"/>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5" name="Telephone icon group" descr="Telephone">
            <a:extLst>
              <a:ext uri="{FF2B5EF4-FFF2-40B4-BE49-F238E27FC236}">
                <a16:creationId xmlns:a16="http://schemas.microsoft.com/office/drawing/2014/main" id="{427DF6F6-1F5E-26D3-47F6-AC7293255666}"/>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7" name="Freeform 20">
              <a:extLst>
                <a:ext uri="{FF2B5EF4-FFF2-40B4-BE49-F238E27FC236}">
                  <a16:creationId xmlns:a16="http://schemas.microsoft.com/office/drawing/2014/main" id="{DC608944-792A-021F-B3B6-C4B42E9822EB}"/>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8" name="Freeform 21">
              <a:extLst>
                <a:ext uri="{FF2B5EF4-FFF2-40B4-BE49-F238E27FC236}">
                  <a16:creationId xmlns:a16="http://schemas.microsoft.com/office/drawing/2014/main" id="{C787C6EF-07E1-C81B-C195-5D03F5CF2B1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9" name="Freeform 22">
              <a:extLst>
                <a:ext uri="{FF2B5EF4-FFF2-40B4-BE49-F238E27FC236}">
                  <a16:creationId xmlns:a16="http://schemas.microsoft.com/office/drawing/2014/main" id="{512F5580-EE52-92C3-0EF6-A6C1778B7F8C}"/>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6" name="House icon" descr="House">
            <a:extLst>
              <a:ext uri="{FF2B5EF4-FFF2-40B4-BE49-F238E27FC236}">
                <a16:creationId xmlns:a16="http://schemas.microsoft.com/office/drawing/2014/main" id="{9275CBAB-380D-D47B-CE72-CF59A902B19C}"/>
              </a:ext>
            </a:extLst>
          </xdr:cNvPr>
          <xdr:cNvSpPr>
            <a:spLocks noChangeAspect="1" noEditPoints="1"/>
          </xdr:cNvSpPr>
        </xdr:nvSpPr>
        <xdr:spPr bwMode="auto">
          <a:xfrm>
            <a:off x="370224" y="1293283"/>
            <a:ext cx="326712"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editAs="oneCell">
    <xdr:from>
      <xdr:col>7</xdr:col>
      <xdr:colOff>835314</xdr:colOff>
      <xdr:row>0</xdr:row>
      <xdr:rowOff>190500</xdr:rowOff>
    </xdr:from>
    <xdr:to>
      <xdr:col>8</xdr:col>
      <xdr:colOff>2031213</xdr:colOff>
      <xdr:row>4</xdr:row>
      <xdr:rowOff>154214</xdr:rowOff>
    </xdr:to>
    <xdr:pic>
      <xdr:nvPicPr>
        <xdr:cNvPr id="12" name="Picture 11">
          <a:extLst>
            <a:ext uri="{FF2B5EF4-FFF2-40B4-BE49-F238E27FC236}">
              <a16:creationId xmlns:a16="http://schemas.microsoft.com/office/drawing/2014/main" id="{FE16160A-915F-474F-BA3E-6B44BECE2C9D}"/>
            </a:ext>
          </a:extLst>
        </xdr:cNvPr>
        <xdr:cNvPicPr>
          <a:picLocks noChangeAspect="1"/>
        </xdr:cNvPicPr>
      </xdr:nvPicPr>
      <xdr:blipFill>
        <a:blip xmlns:r="http://schemas.openxmlformats.org/officeDocument/2006/relationships" r:embed="rId1"/>
        <a:stretch>
          <a:fillRect/>
        </a:stretch>
      </xdr:blipFill>
      <xdr:spPr>
        <a:xfrm>
          <a:off x="13715231" y="190500"/>
          <a:ext cx="2233065" cy="842131"/>
        </a:xfrm>
        <a:prstGeom prst="rect">
          <a:avLst/>
        </a:prstGeom>
      </xdr:spPr>
    </xdr:pic>
    <xdr:clientData/>
  </xdr:twoCellAnchor>
  <xdr:twoCellAnchor editAs="oneCell">
    <xdr:from>
      <xdr:col>8</xdr:col>
      <xdr:colOff>1449917</xdr:colOff>
      <xdr:row>254</xdr:row>
      <xdr:rowOff>190501</xdr:rowOff>
    </xdr:from>
    <xdr:to>
      <xdr:col>9</xdr:col>
      <xdr:colOff>51401</xdr:colOff>
      <xdr:row>256</xdr:row>
      <xdr:rowOff>17572</xdr:rowOff>
    </xdr:to>
    <xdr:pic>
      <xdr:nvPicPr>
        <xdr:cNvPr id="13" name="Picture 12">
          <a:extLst>
            <a:ext uri="{FF2B5EF4-FFF2-40B4-BE49-F238E27FC236}">
              <a16:creationId xmlns:a16="http://schemas.microsoft.com/office/drawing/2014/main" id="{6D94B6F0-743A-4402-B9FA-6E663B7845A9}"/>
            </a:ext>
          </a:extLst>
        </xdr:cNvPr>
        <xdr:cNvPicPr>
          <a:picLocks noChangeAspect="1"/>
        </xdr:cNvPicPr>
      </xdr:nvPicPr>
      <xdr:blipFill>
        <a:blip xmlns:r="http://schemas.openxmlformats.org/officeDocument/2006/relationships" r:embed="rId2"/>
        <a:stretch>
          <a:fillRect/>
        </a:stretch>
      </xdr:blipFill>
      <xdr:spPr>
        <a:xfrm>
          <a:off x="15367000" y="60526084"/>
          <a:ext cx="771068" cy="4514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87879</xdr:colOff>
      <xdr:row>4</xdr:row>
      <xdr:rowOff>2117</xdr:rowOff>
    </xdr:from>
    <xdr:to>
      <xdr:col>1</xdr:col>
      <xdr:colOff>380827</xdr:colOff>
      <xdr:row>9</xdr:row>
      <xdr:rowOff>251209</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305593" y="1126974"/>
          <a:ext cx="292948" cy="1609806"/>
          <a:chOff x="331265" y="1293283"/>
          <a:chExt cx="365672" cy="1892301"/>
        </a:xfrm>
      </xdr:grpSpPr>
      <xdr:grpSp>
        <xdr:nvGrpSpPr>
          <xdr:cNvPr id="5" name="Envelope icon group" descr="Envelope">
            <a:extLst>
              <a:ext uri="{FF2B5EF4-FFF2-40B4-BE49-F238E27FC236}">
                <a16:creationId xmlns:a16="http://schemas.microsoft.com/office/drawing/2014/main" id="{00000000-0008-0000-0100-000005000000}"/>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12" name="Freeform 16">
              <a:extLst>
                <a:ext uri="{FF2B5EF4-FFF2-40B4-BE49-F238E27FC236}">
                  <a16:creationId xmlns:a16="http://schemas.microsoft.com/office/drawing/2014/main" id="{00000000-0008-0000-0100-00000C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13" name="Freeform 17">
              <a:extLst>
                <a:ext uri="{FF2B5EF4-FFF2-40B4-BE49-F238E27FC236}">
                  <a16:creationId xmlns:a16="http://schemas.microsoft.com/office/drawing/2014/main" id="{00000000-0008-0000-0100-00000D000000}"/>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6" name="Person icon" descr="Person">
            <a:extLst>
              <a:ext uri="{FF2B5EF4-FFF2-40B4-BE49-F238E27FC236}">
                <a16:creationId xmlns:a16="http://schemas.microsoft.com/office/drawing/2014/main" id="{00000000-0008-0000-0100-000006000000}"/>
              </a:ext>
            </a:extLst>
          </xdr:cNvPr>
          <xdr:cNvSpPr>
            <a:spLocks noChangeAspect="1"/>
          </xdr:cNvSpPr>
        </xdr:nvSpPr>
        <xdr:spPr bwMode="auto">
          <a:xfrm>
            <a:off x="371514" y="2238919"/>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7" name="Telephone icon group" descr="Telephone">
            <a:extLst>
              <a:ext uri="{FF2B5EF4-FFF2-40B4-BE49-F238E27FC236}">
                <a16:creationId xmlns:a16="http://schemas.microsoft.com/office/drawing/2014/main" id="{00000000-0008-0000-0100-000007000000}"/>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9" name="Freeform 20">
              <a:extLst>
                <a:ext uri="{FF2B5EF4-FFF2-40B4-BE49-F238E27FC236}">
                  <a16:creationId xmlns:a16="http://schemas.microsoft.com/office/drawing/2014/main" id="{00000000-0008-0000-0100-000009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10" name="Freeform 21">
              <a:extLst>
                <a:ext uri="{FF2B5EF4-FFF2-40B4-BE49-F238E27FC236}">
                  <a16:creationId xmlns:a16="http://schemas.microsoft.com/office/drawing/2014/main" id="{00000000-0008-0000-0100-00000A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11" name="Freeform 22">
              <a:extLst>
                <a:ext uri="{FF2B5EF4-FFF2-40B4-BE49-F238E27FC236}">
                  <a16:creationId xmlns:a16="http://schemas.microsoft.com/office/drawing/2014/main" id="{00000000-0008-0000-0100-00000B000000}"/>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8" name="House icon" descr="House">
            <a:extLst>
              <a:ext uri="{FF2B5EF4-FFF2-40B4-BE49-F238E27FC236}">
                <a16:creationId xmlns:a16="http://schemas.microsoft.com/office/drawing/2014/main" id="{00000000-0008-0000-0100-000008000000}"/>
              </a:ext>
            </a:extLst>
          </xdr:cNvPr>
          <xdr:cNvSpPr>
            <a:spLocks noChangeAspect="1" noEditPoints="1"/>
          </xdr:cNvSpPr>
        </xdr:nvSpPr>
        <xdr:spPr bwMode="auto">
          <a:xfrm>
            <a:off x="337307" y="1293283"/>
            <a:ext cx="359630"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xdr:from>
      <xdr:col>4</xdr:col>
      <xdr:colOff>1018118</xdr:colOff>
      <xdr:row>11</xdr:row>
      <xdr:rowOff>243419</xdr:rowOff>
    </xdr:from>
    <xdr:to>
      <xdr:col>4</xdr:col>
      <xdr:colOff>1377952</xdr:colOff>
      <xdr:row>12</xdr:row>
      <xdr:rowOff>0</xdr:rowOff>
    </xdr:to>
    <xdr:sp macro="" textlink="">
      <xdr:nvSpPr>
        <xdr:cNvPr id="16" name="Freeform 22">
          <a:extLst>
            <a:ext uri="{FF2B5EF4-FFF2-40B4-BE49-F238E27FC236}">
              <a16:creationId xmlns:a16="http://schemas.microsoft.com/office/drawing/2014/main" id="{00000000-0008-0000-0100-000010000000}"/>
            </a:ext>
          </a:extLst>
        </xdr:cNvPr>
        <xdr:cNvSpPr>
          <a:spLocks noEditPoints="1"/>
        </xdr:cNvSpPr>
      </xdr:nvSpPr>
      <xdr:spPr bwMode="auto">
        <a:xfrm>
          <a:off x="8791251" y="2828776"/>
          <a:ext cx="0" cy="37751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17" name="Freeform 22">
          <a:extLst>
            <a:ext uri="{FF2B5EF4-FFF2-40B4-BE49-F238E27FC236}">
              <a16:creationId xmlns:a16="http://schemas.microsoft.com/office/drawing/2014/main" id="{00000000-0008-0000-0100-000011000000}"/>
            </a:ext>
          </a:extLst>
        </xdr:cNvPr>
        <xdr:cNvSpPr>
          <a:spLocks noEditPoints="1"/>
        </xdr:cNvSpPr>
      </xdr:nvSpPr>
      <xdr:spPr bwMode="auto">
        <a:xfrm>
          <a:off x="8791251" y="2828776"/>
          <a:ext cx="0" cy="37751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66</xdr:row>
      <xdr:rowOff>243419</xdr:rowOff>
    </xdr:from>
    <xdr:to>
      <xdr:col>4</xdr:col>
      <xdr:colOff>1377952</xdr:colOff>
      <xdr:row>67</xdr:row>
      <xdr:rowOff>0</xdr:rowOff>
    </xdr:to>
    <xdr:sp macro="" textlink="">
      <xdr:nvSpPr>
        <xdr:cNvPr id="26" name="Freeform 22">
          <a:extLst>
            <a:ext uri="{FF2B5EF4-FFF2-40B4-BE49-F238E27FC236}">
              <a16:creationId xmlns:a16="http://schemas.microsoft.com/office/drawing/2014/main" id="{00000000-0008-0000-0100-00001A000000}"/>
            </a:ext>
          </a:extLst>
        </xdr:cNvPr>
        <xdr:cNvSpPr>
          <a:spLocks noEditPoints="1"/>
        </xdr:cNvSpPr>
      </xdr:nvSpPr>
      <xdr:spPr bwMode="auto">
        <a:xfrm>
          <a:off x="7109885" y="311996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66</xdr:row>
      <xdr:rowOff>243419</xdr:rowOff>
    </xdr:from>
    <xdr:to>
      <xdr:col>5</xdr:col>
      <xdr:colOff>1377952</xdr:colOff>
      <xdr:row>67</xdr:row>
      <xdr:rowOff>0</xdr:rowOff>
    </xdr:to>
    <xdr:sp macro="" textlink="">
      <xdr:nvSpPr>
        <xdr:cNvPr id="27" name="Freeform 22">
          <a:extLst>
            <a:ext uri="{FF2B5EF4-FFF2-40B4-BE49-F238E27FC236}">
              <a16:creationId xmlns:a16="http://schemas.microsoft.com/office/drawing/2014/main" id="{00000000-0008-0000-0100-00001B000000}"/>
            </a:ext>
          </a:extLst>
        </xdr:cNvPr>
        <xdr:cNvSpPr>
          <a:spLocks noEditPoints="1"/>
        </xdr:cNvSpPr>
      </xdr:nvSpPr>
      <xdr:spPr bwMode="auto">
        <a:xfrm>
          <a:off x="7911043" y="311996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32" name="Freeform 22">
          <a:extLst>
            <a:ext uri="{FF2B5EF4-FFF2-40B4-BE49-F238E27FC236}">
              <a16:creationId xmlns:a16="http://schemas.microsoft.com/office/drawing/2014/main" id="{00000000-0008-0000-0100-000020000000}"/>
            </a:ext>
          </a:extLst>
        </xdr:cNvPr>
        <xdr:cNvSpPr>
          <a:spLocks noEditPoints="1"/>
        </xdr:cNvSpPr>
      </xdr:nvSpPr>
      <xdr:spPr bwMode="auto">
        <a:xfrm>
          <a:off x="8476193" y="3091394"/>
          <a:ext cx="0" cy="32806"/>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48" name="Freeform 22">
          <a:extLst>
            <a:ext uri="{FF2B5EF4-FFF2-40B4-BE49-F238E27FC236}">
              <a16:creationId xmlns:a16="http://schemas.microsoft.com/office/drawing/2014/main" id="{00000000-0008-0000-0100-000030000000}"/>
            </a:ext>
          </a:extLst>
        </xdr:cNvPr>
        <xdr:cNvSpPr>
          <a:spLocks noEditPoints="1"/>
        </xdr:cNvSpPr>
      </xdr:nvSpPr>
      <xdr:spPr bwMode="auto">
        <a:xfrm>
          <a:off x="7133168" y="34533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49" name="Freeform 22">
          <a:extLst>
            <a:ext uri="{FF2B5EF4-FFF2-40B4-BE49-F238E27FC236}">
              <a16:creationId xmlns:a16="http://schemas.microsoft.com/office/drawing/2014/main" id="{00000000-0008-0000-0100-000031000000}"/>
            </a:ext>
          </a:extLst>
        </xdr:cNvPr>
        <xdr:cNvSpPr>
          <a:spLocks noEditPoints="1"/>
        </xdr:cNvSpPr>
      </xdr:nvSpPr>
      <xdr:spPr bwMode="auto">
        <a:xfrm>
          <a:off x="8076143" y="34533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72</xdr:row>
      <xdr:rowOff>243419</xdr:rowOff>
    </xdr:from>
    <xdr:to>
      <xdr:col>4</xdr:col>
      <xdr:colOff>1377952</xdr:colOff>
      <xdr:row>73</xdr:row>
      <xdr:rowOff>0</xdr:rowOff>
    </xdr:to>
    <xdr:sp macro="" textlink="">
      <xdr:nvSpPr>
        <xdr:cNvPr id="50" name="Freeform 22">
          <a:extLst>
            <a:ext uri="{FF2B5EF4-FFF2-40B4-BE49-F238E27FC236}">
              <a16:creationId xmlns:a16="http://schemas.microsoft.com/office/drawing/2014/main" id="{00000000-0008-0000-0100-000032000000}"/>
            </a:ext>
          </a:extLst>
        </xdr:cNvPr>
        <xdr:cNvSpPr>
          <a:spLocks noEditPoints="1"/>
        </xdr:cNvSpPr>
      </xdr:nvSpPr>
      <xdr:spPr bwMode="auto">
        <a:xfrm>
          <a:off x="7133168" y="179027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72</xdr:row>
      <xdr:rowOff>243419</xdr:rowOff>
    </xdr:from>
    <xdr:to>
      <xdr:col>5</xdr:col>
      <xdr:colOff>1377952</xdr:colOff>
      <xdr:row>73</xdr:row>
      <xdr:rowOff>0</xdr:rowOff>
    </xdr:to>
    <xdr:sp macro="" textlink="">
      <xdr:nvSpPr>
        <xdr:cNvPr id="51" name="Freeform 22">
          <a:extLst>
            <a:ext uri="{FF2B5EF4-FFF2-40B4-BE49-F238E27FC236}">
              <a16:creationId xmlns:a16="http://schemas.microsoft.com/office/drawing/2014/main" id="{00000000-0008-0000-0100-000033000000}"/>
            </a:ext>
          </a:extLst>
        </xdr:cNvPr>
        <xdr:cNvSpPr>
          <a:spLocks noEditPoints="1"/>
        </xdr:cNvSpPr>
      </xdr:nvSpPr>
      <xdr:spPr bwMode="auto">
        <a:xfrm>
          <a:off x="8076143" y="179027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63" name="Freeform 22">
          <a:extLst>
            <a:ext uri="{FF2B5EF4-FFF2-40B4-BE49-F238E27FC236}">
              <a16:creationId xmlns:a16="http://schemas.microsoft.com/office/drawing/2014/main" id="{00000000-0008-0000-0100-00003F000000}"/>
            </a:ext>
          </a:extLst>
        </xdr:cNvPr>
        <xdr:cNvSpPr>
          <a:spLocks noEditPoints="1"/>
        </xdr:cNvSpPr>
      </xdr:nvSpPr>
      <xdr:spPr bwMode="auto">
        <a:xfrm>
          <a:off x="8076143" y="3024719"/>
          <a:ext cx="0" cy="32806"/>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79" name="Freeform 22">
          <a:extLst>
            <a:ext uri="{FF2B5EF4-FFF2-40B4-BE49-F238E27FC236}">
              <a16:creationId xmlns:a16="http://schemas.microsoft.com/office/drawing/2014/main" id="{80007FB9-22BB-4CD2-B901-AB52F612312E}"/>
            </a:ext>
          </a:extLst>
        </xdr:cNvPr>
        <xdr:cNvSpPr>
          <a:spLocks noEditPoints="1"/>
        </xdr:cNvSpPr>
      </xdr:nvSpPr>
      <xdr:spPr bwMode="auto">
        <a:xfrm>
          <a:off x="7133168" y="34533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80" name="Freeform 22">
          <a:extLst>
            <a:ext uri="{FF2B5EF4-FFF2-40B4-BE49-F238E27FC236}">
              <a16:creationId xmlns:a16="http://schemas.microsoft.com/office/drawing/2014/main" id="{FAB9AA6F-36B7-4B08-B52C-923D3C2D79E6}"/>
            </a:ext>
          </a:extLst>
        </xdr:cNvPr>
        <xdr:cNvSpPr>
          <a:spLocks noEditPoints="1"/>
        </xdr:cNvSpPr>
      </xdr:nvSpPr>
      <xdr:spPr bwMode="auto">
        <a:xfrm>
          <a:off x="8076143" y="34533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66</xdr:row>
      <xdr:rowOff>243419</xdr:rowOff>
    </xdr:from>
    <xdr:to>
      <xdr:col>4</xdr:col>
      <xdr:colOff>1377952</xdr:colOff>
      <xdr:row>67</xdr:row>
      <xdr:rowOff>0</xdr:rowOff>
    </xdr:to>
    <xdr:sp macro="" textlink="">
      <xdr:nvSpPr>
        <xdr:cNvPr id="81" name="Freeform 22">
          <a:extLst>
            <a:ext uri="{FF2B5EF4-FFF2-40B4-BE49-F238E27FC236}">
              <a16:creationId xmlns:a16="http://schemas.microsoft.com/office/drawing/2014/main" id="{AA5D93B9-5449-4B9E-B59E-F2375542444E}"/>
            </a:ext>
          </a:extLst>
        </xdr:cNvPr>
        <xdr:cNvSpPr>
          <a:spLocks noEditPoints="1"/>
        </xdr:cNvSpPr>
      </xdr:nvSpPr>
      <xdr:spPr bwMode="auto">
        <a:xfrm>
          <a:off x="7133168" y="1604539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66</xdr:row>
      <xdr:rowOff>243419</xdr:rowOff>
    </xdr:from>
    <xdr:to>
      <xdr:col>5</xdr:col>
      <xdr:colOff>1377952</xdr:colOff>
      <xdr:row>67</xdr:row>
      <xdr:rowOff>0</xdr:rowOff>
    </xdr:to>
    <xdr:sp macro="" textlink="">
      <xdr:nvSpPr>
        <xdr:cNvPr id="82" name="Freeform 22">
          <a:extLst>
            <a:ext uri="{FF2B5EF4-FFF2-40B4-BE49-F238E27FC236}">
              <a16:creationId xmlns:a16="http://schemas.microsoft.com/office/drawing/2014/main" id="{0A284D6E-C584-4409-B471-E23617938B75}"/>
            </a:ext>
          </a:extLst>
        </xdr:cNvPr>
        <xdr:cNvSpPr>
          <a:spLocks noEditPoints="1"/>
        </xdr:cNvSpPr>
      </xdr:nvSpPr>
      <xdr:spPr bwMode="auto">
        <a:xfrm>
          <a:off x="8076143" y="1604539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94" name="Freeform 22">
          <a:extLst>
            <a:ext uri="{FF2B5EF4-FFF2-40B4-BE49-F238E27FC236}">
              <a16:creationId xmlns:a16="http://schemas.microsoft.com/office/drawing/2014/main" id="{4DA41AA4-1F99-481A-A829-FF3531F63338}"/>
            </a:ext>
          </a:extLst>
        </xdr:cNvPr>
        <xdr:cNvSpPr>
          <a:spLocks noEditPoints="1"/>
        </xdr:cNvSpPr>
      </xdr:nvSpPr>
      <xdr:spPr bwMode="auto">
        <a:xfrm>
          <a:off x="8076143" y="3024719"/>
          <a:ext cx="0" cy="32806"/>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110" name="Freeform 22">
          <a:extLst>
            <a:ext uri="{FF2B5EF4-FFF2-40B4-BE49-F238E27FC236}">
              <a16:creationId xmlns:a16="http://schemas.microsoft.com/office/drawing/2014/main" id="{1E4E81FA-2EBC-482E-BCA9-F533C828D7C7}"/>
            </a:ext>
          </a:extLst>
        </xdr:cNvPr>
        <xdr:cNvSpPr>
          <a:spLocks noEditPoints="1"/>
        </xdr:cNvSpPr>
      </xdr:nvSpPr>
      <xdr:spPr bwMode="auto">
        <a:xfrm>
          <a:off x="7133168" y="34533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111" name="Freeform 22">
          <a:extLst>
            <a:ext uri="{FF2B5EF4-FFF2-40B4-BE49-F238E27FC236}">
              <a16:creationId xmlns:a16="http://schemas.microsoft.com/office/drawing/2014/main" id="{D853A63B-DEA7-408E-B363-FE338DB79CFC}"/>
            </a:ext>
          </a:extLst>
        </xdr:cNvPr>
        <xdr:cNvSpPr>
          <a:spLocks noEditPoints="1"/>
        </xdr:cNvSpPr>
      </xdr:nvSpPr>
      <xdr:spPr bwMode="auto">
        <a:xfrm>
          <a:off x="8076143" y="34533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72</xdr:row>
      <xdr:rowOff>243419</xdr:rowOff>
    </xdr:from>
    <xdr:to>
      <xdr:col>4</xdr:col>
      <xdr:colOff>1377952</xdr:colOff>
      <xdr:row>73</xdr:row>
      <xdr:rowOff>0</xdr:rowOff>
    </xdr:to>
    <xdr:sp macro="" textlink="">
      <xdr:nvSpPr>
        <xdr:cNvPr id="112" name="Freeform 22">
          <a:extLst>
            <a:ext uri="{FF2B5EF4-FFF2-40B4-BE49-F238E27FC236}">
              <a16:creationId xmlns:a16="http://schemas.microsoft.com/office/drawing/2014/main" id="{C95CD72D-BAB1-41A4-BAA5-691C2852F6CC}"/>
            </a:ext>
          </a:extLst>
        </xdr:cNvPr>
        <xdr:cNvSpPr>
          <a:spLocks noEditPoints="1"/>
        </xdr:cNvSpPr>
      </xdr:nvSpPr>
      <xdr:spPr bwMode="auto">
        <a:xfrm>
          <a:off x="7133168" y="179027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72</xdr:row>
      <xdr:rowOff>243419</xdr:rowOff>
    </xdr:from>
    <xdr:to>
      <xdr:col>5</xdr:col>
      <xdr:colOff>1377952</xdr:colOff>
      <xdr:row>73</xdr:row>
      <xdr:rowOff>0</xdr:rowOff>
    </xdr:to>
    <xdr:sp macro="" textlink="">
      <xdr:nvSpPr>
        <xdr:cNvPr id="113" name="Freeform 22">
          <a:extLst>
            <a:ext uri="{FF2B5EF4-FFF2-40B4-BE49-F238E27FC236}">
              <a16:creationId xmlns:a16="http://schemas.microsoft.com/office/drawing/2014/main" id="{B77D5127-E223-4DDC-B85B-A5EF60D2A0B5}"/>
            </a:ext>
          </a:extLst>
        </xdr:cNvPr>
        <xdr:cNvSpPr>
          <a:spLocks noEditPoints="1"/>
        </xdr:cNvSpPr>
      </xdr:nvSpPr>
      <xdr:spPr bwMode="auto">
        <a:xfrm>
          <a:off x="8076143" y="179027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125" name="Freeform 22">
          <a:extLst>
            <a:ext uri="{FF2B5EF4-FFF2-40B4-BE49-F238E27FC236}">
              <a16:creationId xmlns:a16="http://schemas.microsoft.com/office/drawing/2014/main" id="{C81E379A-5FA7-4710-883F-1774C859A925}"/>
            </a:ext>
          </a:extLst>
        </xdr:cNvPr>
        <xdr:cNvSpPr>
          <a:spLocks noEditPoints="1"/>
        </xdr:cNvSpPr>
      </xdr:nvSpPr>
      <xdr:spPr bwMode="auto">
        <a:xfrm>
          <a:off x="8076143" y="3024719"/>
          <a:ext cx="0" cy="32806"/>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38" name="Freeform 22">
          <a:extLst>
            <a:ext uri="{FF2B5EF4-FFF2-40B4-BE49-F238E27FC236}">
              <a16:creationId xmlns:a16="http://schemas.microsoft.com/office/drawing/2014/main" id="{34C6693F-2B74-43DA-B910-1D6151A06868}"/>
            </a:ext>
          </a:extLst>
        </xdr:cNvPr>
        <xdr:cNvSpPr>
          <a:spLocks noEditPoints="1"/>
        </xdr:cNvSpPr>
      </xdr:nvSpPr>
      <xdr:spPr bwMode="auto">
        <a:xfrm>
          <a:off x="74887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52" name="Freeform 22">
          <a:extLst>
            <a:ext uri="{FF2B5EF4-FFF2-40B4-BE49-F238E27FC236}">
              <a16:creationId xmlns:a16="http://schemas.microsoft.com/office/drawing/2014/main" id="{33B13E64-7D03-4318-9363-F1769494E29E}"/>
            </a:ext>
          </a:extLst>
        </xdr:cNvPr>
        <xdr:cNvSpPr>
          <a:spLocks noEditPoints="1"/>
        </xdr:cNvSpPr>
      </xdr:nvSpPr>
      <xdr:spPr bwMode="auto">
        <a:xfrm>
          <a:off x="84793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66</xdr:row>
      <xdr:rowOff>243419</xdr:rowOff>
    </xdr:from>
    <xdr:to>
      <xdr:col>4</xdr:col>
      <xdr:colOff>1377952</xdr:colOff>
      <xdr:row>67</xdr:row>
      <xdr:rowOff>0</xdr:rowOff>
    </xdr:to>
    <xdr:sp macro="" textlink="">
      <xdr:nvSpPr>
        <xdr:cNvPr id="64" name="Freeform 22">
          <a:extLst>
            <a:ext uri="{FF2B5EF4-FFF2-40B4-BE49-F238E27FC236}">
              <a16:creationId xmlns:a16="http://schemas.microsoft.com/office/drawing/2014/main" id="{99FCC1A5-6769-4719-91E0-DD0ACBE2007B}"/>
            </a:ext>
          </a:extLst>
        </xdr:cNvPr>
        <xdr:cNvSpPr>
          <a:spLocks noEditPoints="1"/>
        </xdr:cNvSpPr>
      </xdr:nvSpPr>
      <xdr:spPr bwMode="auto">
        <a:xfrm>
          <a:off x="7488768" y="159596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66</xdr:row>
      <xdr:rowOff>243419</xdr:rowOff>
    </xdr:from>
    <xdr:to>
      <xdr:col>5</xdr:col>
      <xdr:colOff>1377952</xdr:colOff>
      <xdr:row>67</xdr:row>
      <xdr:rowOff>0</xdr:rowOff>
    </xdr:to>
    <xdr:sp macro="" textlink="">
      <xdr:nvSpPr>
        <xdr:cNvPr id="65" name="Freeform 22">
          <a:extLst>
            <a:ext uri="{FF2B5EF4-FFF2-40B4-BE49-F238E27FC236}">
              <a16:creationId xmlns:a16="http://schemas.microsoft.com/office/drawing/2014/main" id="{656DA9FD-7E69-47B8-961C-35D268DBE634}"/>
            </a:ext>
          </a:extLst>
        </xdr:cNvPr>
        <xdr:cNvSpPr>
          <a:spLocks noEditPoints="1"/>
        </xdr:cNvSpPr>
      </xdr:nvSpPr>
      <xdr:spPr bwMode="auto">
        <a:xfrm>
          <a:off x="8479368" y="159596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126" name="Freeform 22">
          <a:extLst>
            <a:ext uri="{FF2B5EF4-FFF2-40B4-BE49-F238E27FC236}">
              <a16:creationId xmlns:a16="http://schemas.microsoft.com/office/drawing/2014/main" id="{265CFFA4-10E9-4982-B001-6312A147D897}"/>
            </a:ext>
          </a:extLst>
        </xdr:cNvPr>
        <xdr:cNvSpPr>
          <a:spLocks noEditPoints="1"/>
        </xdr:cNvSpPr>
      </xdr:nvSpPr>
      <xdr:spPr bwMode="auto">
        <a:xfrm>
          <a:off x="8479368" y="3043769"/>
          <a:ext cx="0" cy="3598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137" name="Freeform 22">
          <a:extLst>
            <a:ext uri="{FF2B5EF4-FFF2-40B4-BE49-F238E27FC236}">
              <a16:creationId xmlns:a16="http://schemas.microsoft.com/office/drawing/2014/main" id="{0CEBA264-562E-4BA7-B5D1-AC7D26EE2657}"/>
            </a:ext>
          </a:extLst>
        </xdr:cNvPr>
        <xdr:cNvSpPr>
          <a:spLocks noEditPoints="1"/>
        </xdr:cNvSpPr>
      </xdr:nvSpPr>
      <xdr:spPr bwMode="auto">
        <a:xfrm>
          <a:off x="74887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138" name="Freeform 22">
          <a:extLst>
            <a:ext uri="{FF2B5EF4-FFF2-40B4-BE49-F238E27FC236}">
              <a16:creationId xmlns:a16="http://schemas.microsoft.com/office/drawing/2014/main" id="{2CAC69F2-5FE0-4838-AC29-DF10EF7E7723}"/>
            </a:ext>
          </a:extLst>
        </xdr:cNvPr>
        <xdr:cNvSpPr>
          <a:spLocks noEditPoints="1"/>
        </xdr:cNvSpPr>
      </xdr:nvSpPr>
      <xdr:spPr bwMode="auto">
        <a:xfrm>
          <a:off x="84793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72</xdr:row>
      <xdr:rowOff>243419</xdr:rowOff>
    </xdr:from>
    <xdr:to>
      <xdr:col>4</xdr:col>
      <xdr:colOff>1377952</xdr:colOff>
      <xdr:row>73</xdr:row>
      <xdr:rowOff>0</xdr:rowOff>
    </xdr:to>
    <xdr:sp macro="" textlink="">
      <xdr:nvSpPr>
        <xdr:cNvPr id="139" name="Freeform 22">
          <a:extLst>
            <a:ext uri="{FF2B5EF4-FFF2-40B4-BE49-F238E27FC236}">
              <a16:creationId xmlns:a16="http://schemas.microsoft.com/office/drawing/2014/main" id="{D61A0B77-1374-441D-827F-C688FCEB9B79}"/>
            </a:ext>
          </a:extLst>
        </xdr:cNvPr>
        <xdr:cNvSpPr>
          <a:spLocks noEditPoints="1"/>
        </xdr:cNvSpPr>
      </xdr:nvSpPr>
      <xdr:spPr bwMode="auto">
        <a:xfrm>
          <a:off x="7488768" y="173630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72</xdr:row>
      <xdr:rowOff>243419</xdr:rowOff>
    </xdr:from>
    <xdr:to>
      <xdr:col>5</xdr:col>
      <xdr:colOff>1377952</xdr:colOff>
      <xdr:row>73</xdr:row>
      <xdr:rowOff>0</xdr:rowOff>
    </xdr:to>
    <xdr:sp macro="" textlink="">
      <xdr:nvSpPr>
        <xdr:cNvPr id="140" name="Freeform 22">
          <a:extLst>
            <a:ext uri="{FF2B5EF4-FFF2-40B4-BE49-F238E27FC236}">
              <a16:creationId xmlns:a16="http://schemas.microsoft.com/office/drawing/2014/main" id="{8B69558E-5B80-4460-8D00-54ACF5DAC76C}"/>
            </a:ext>
          </a:extLst>
        </xdr:cNvPr>
        <xdr:cNvSpPr>
          <a:spLocks noEditPoints="1"/>
        </xdr:cNvSpPr>
      </xdr:nvSpPr>
      <xdr:spPr bwMode="auto">
        <a:xfrm>
          <a:off x="8479368" y="173630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151" name="Freeform 22">
          <a:extLst>
            <a:ext uri="{FF2B5EF4-FFF2-40B4-BE49-F238E27FC236}">
              <a16:creationId xmlns:a16="http://schemas.microsoft.com/office/drawing/2014/main" id="{DD7205AA-F90A-4F48-B18F-D1C5C317BD56}"/>
            </a:ext>
          </a:extLst>
        </xdr:cNvPr>
        <xdr:cNvSpPr>
          <a:spLocks noEditPoints="1"/>
        </xdr:cNvSpPr>
      </xdr:nvSpPr>
      <xdr:spPr bwMode="auto">
        <a:xfrm>
          <a:off x="8479368" y="3043769"/>
          <a:ext cx="0" cy="3598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162" name="Freeform 22">
          <a:extLst>
            <a:ext uri="{FF2B5EF4-FFF2-40B4-BE49-F238E27FC236}">
              <a16:creationId xmlns:a16="http://schemas.microsoft.com/office/drawing/2014/main" id="{EB03A276-92E1-4935-B163-CB87A65AE437}"/>
            </a:ext>
          </a:extLst>
        </xdr:cNvPr>
        <xdr:cNvSpPr>
          <a:spLocks noEditPoints="1"/>
        </xdr:cNvSpPr>
      </xdr:nvSpPr>
      <xdr:spPr bwMode="auto">
        <a:xfrm>
          <a:off x="74887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163" name="Freeform 22">
          <a:extLst>
            <a:ext uri="{FF2B5EF4-FFF2-40B4-BE49-F238E27FC236}">
              <a16:creationId xmlns:a16="http://schemas.microsoft.com/office/drawing/2014/main" id="{0AA463D8-ACA2-40AE-9566-ACFB0E88FC2A}"/>
            </a:ext>
          </a:extLst>
        </xdr:cNvPr>
        <xdr:cNvSpPr>
          <a:spLocks noEditPoints="1"/>
        </xdr:cNvSpPr>
      </xdr:nvSpPr>
      <xdr:spPr bwMode="auto">
        <a:xfrm>
          <a:off x="84793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66</xdr:row>
      <xdr:rowOff>243419</xdr:rowOff>
    </xdr:from>
    <xdr:to>
      <xdr:col>4</xdr:col>
      <xdr:colOff>1377952</xdr:colOff>
      <xdr:row>67</xdr:row>
      <xdr:rowOff>0</xdr:rowOff>
    </xdr:to>
    <xdr:sp macro="" textlink="">
      <xdr:nvSpPr>
        <xdr:cNvPr id="164" name="Freeform 22">
          <a:extLst>
            <a:ext uri="{FF2B5EF4-FFF2-40B4-BE49-F238E27FC236}">
              <a16:creationId xmlns:a16="http://schemas.microsoft.com/office/drawing/2014/main" id="{FAC509B3-53B7-4636-9115-A9C748E86BF5}"/>
            </a:ext>
          </a:extLst>
        </xdr:cNvPr>
        <xdr:cNvSpPr>
          <a:spLocks noEditPoints="1"/>
        </xdr:cNvSpPr>
      </xdr:nvSpPr>
      <xdr:spPr bwMode="auto">
        <a:xfrm>
          <a:off x="7488768" y="159596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66</xdr:row>
      <xdr:rowOff>243419</xdr:rowOff>
    </xdr:from>
    <xdr:to>
      <xdr:col>5</xdr:col>
      <xdr:colOff>1377952</xdr:colOff>
      <xdr:row>67</xdr:row>
      <xdr:rowOff>0</xdr:rowOff>
    </xdr:to>
    <xdr:sp macro="" textlink="">
      <xdr:nvSpPr>
        <xdr:cNvPr id="165" name="Freeform 22">
          <a:extLst>
            <a:ext uri="{FF2B5EF4-FFF2-40B4-BE49-F238E27FC236}">
              <a16:creationId xmlns:a16="http://schemas.microsoft.com/office/drawing/2014/main" id="{8D42B599-19AF-4025-ACC4-CBBCF50852C2}"/>
            </a:ext>
          </a:extLst>
        </xdr:cNvPr>
        <xdr:cNvSpPr>
          <a:spLocks noEditPoints="1"/>
        </xdr:cNvSpPr>
      </xdr:nvSpPr>
      <xdr:spPr bwMode="auto">
        <a:xfrm>
          <a:off x="8479368" y="159596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176" name="Freeform 22">
          <a:extLst>
            <a:ext uri="{FF2B5EF4-FFF2-40B4-BE49-F238E27FC236}">
              <a16:creationId xmlns:a16="http://schemas.microsoft.com/office/drawing/2014/main" id="{D0C62BFA-B0C1-49F8-AFB9-2E1607636DE7}"/>
            </a:ext>
          </a:extLst>
        </xdr:cNvPr>
        <xdr:cNvSpPr>
          <a:spLocks noEditPoints="1"/>
        </xdr:cNvSpPr>
      </xdr:nvSpPr>
      <xdr:spPr bwMode="auto">
        <a:xfrm>
          <a:off x="8479368" y="3043769"/>
          <a:ext cx="0" cy="3598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11</xdr:row>
      <xdr:rowOff>243419</xdr:rowOff>
    </xdr:from>
    <xdr:to>
      <xdr:col>4</xdr:col>
      <xdr:colOff>1377952</xdr:colOff>
      <xdr:row>12</xdr:row>
      <xdr:rowOff>0</xdr:rowOff>
    </xdr:to>
    <xdr:sp macro="" textlink="">
      <xdr:nvSpPr>
        <xdr:cNvPr id="187" name="Freeform 22">
          <a:extLst>
            <a:ext uri="{FF2B5EF4-FFF2-40B4-BE49-F238E27FC236}">
              <a16:creationId xmlns:a16="http://schemas.microsoft.com/office/drawing/2014/main" id="{629075A2-054F-40E8-B068-7672263C0184}"/>
            </a:ext>
          </a:extLst>
        </xdr:cNvPr>
        <xdr:cNvSpPr>
          <a:spLocks noEditPoints="1"/>
        </xdr:cNvSpPr>
      </xdr:nvSpPr>
      <xdr:spPr bwMode="auto">
        <a:xfrm>
          <a:off x="74887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188" name="Freeform 22">
          <a:extLst>
            <a:ext uri="{FF2B5EF4-FFF2-40B4-BE49-F238E27FC236}">
              <a16:creationId xmlns:a16="http://schemas.microsoft.com/office/drawing/2014/main" id="{E4F0FB64-EED5-4025-829E-D4F0EF325B01}"/>
            </a:ext>
          </a:extLst>
        </xdr:cNvPr>
        <xdr:cNvSpPr>
          <a:spLocks noEditPoints="1"/>
        </xdr:cNvSpPr>
      </xdr:nvSpPr>
      <xdr:spPr bwMode="auto">
        <a:xfrm>
          <a:off x="8479368" y="320886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72</xdr:row>
      <xdr:rowOff>243419</xdr:rowOff>
    </xdr:from>
    <xdr:to>
      <xdr:col>4</xdr:col>
      <xdr:colOff>1377952</xdr:colOff>
      <xdr:row>73</xdr:row>
      <xdr:rowOff>0</xdr:rowOff>
    </xdr:to>
    <xdr:sp macro="" textlink="">
      <xdr:nvSpPr>
        <xdr:cNvPr id="189" name="Freeform 22">
          <a:extLst>
            <a:ext uri="{FF2B5EF4-FFF2-40B4-BE49-F238E27FC236}">
              <a16:creationId xmlns:a16="http://schemas.microsoft.com/office/drawing/2014/main" id="{C7B279DF-739B-4858-B352-D5BCC8A0D601}"/>
            </a:ext>
          </a:extLst>
        </xdr:cNvPr>
        <xdr:cNvSpPr>
          <a:spLocks noEditPoints="1"/>
        </xdr:cNvSpPr>
      </xdr:nvSpPr>
      <xdr:spPr bwMode="auto">
        <a:xfrm>
          <a:off x="7488768" y="173630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72</xdr:row>
      <xdr:rowOff>243419</xdr:rowOff>
    </xdr:from>
    <xdr:to>
      <xdr:col>5</xdr:col>
      <xdr:colOff>1377952</xdr:colOff>
      <xdr:row>73</xdr:row>
      <xdr:rowOff>0</xdr:rowOff>
    </xdr:to>
    <xdr:sp macro="" textlink="">
      <xdr:nvSpPr>
        <xdr:cNvPr id="190" name="Freeform 22">
          <a:extLst>
            <a:ext uri="{FF2B5EF4-FFF2-40B4-BE49-F238E27FC236}">
              <a16:creationId xmlns:a16="http://schemas.microsoft.com/office/drawing/2014/main" id="{519B710D-CE7A-40D7-9C4D-1AC63C4AFE7A}"/>
            </a:ext>
          </a:extLst>
        </xdr:cNvPr>
        <xdr:cNvSpPr>
          <a:spLocks noEditPoints="1"/>
        </xdr:cNvSpPr>
      </xdr:nvSpPr>
      <xdr:spPr bwMode="auto">
        <a:xfrm>
          <a:off x="8479368" y="173630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201" name="Freeform 22">
          <a:extLst>
            <a:ext uri="{FF2B5EF4-FFF2-40B4-BE49-F238E27FC236}">
              <a16:creationId xmlns:a16="http://schemas.microsoft.com/office/drawing/2014/main" id="{06398B78-4FBD-48D8-AD93-16F56C6C2EAD}"/>
            </a:ext>
          </a:extLst>
        </xdr:cNvPr>
        <xdr:cNvSpPr>
          <a:spLocks noEditPoints="1"/>
        </xdr:cNvSpPr>
      </xdr:nvSpPr>
      <xdr:spPr bwMode="auto">
        <a:xfrm>
          <a:off x="8479368" y="3043769"/>
          <a:ext cx="0" cy="3598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editAs="oneCell">
    <xdr:from>
      <xdr:col>8</xdr:col>
      <xdr:colOff>471714</xdr:colOff>
      <xdr:row>0</xdr:row>
      <xdr:rowOff>0</xdr:rowOff>
    </xdr:from>
    <xdr:to>
      <xdr:col>10</xdr:col>
      <xdr:colOff>917709</xdr:colOff>
      <xdr:row>3</xdr:row>
      <xdr:rowOff>280048</xdr:rowOff>
    </xdr:to>
    <xdr:pic>
      <xdr:nvPicPr>
        <xdr:cNvPr id="3" name="Picture 2">
          <a:extLst>
            <a:ext uri="{FF2B5EF4-FFF2-40B4-BE49-F238E27FC236}">
              <a16:creationId xmlns:a16="http://schemas.microsoft.com/office/drawing/2014/main" id="{CA868BDB-0C18-4105-919B-E860744DD1AD}"/>
            </a:ext>
          </a:extLst>
        </xdr:cNvPr>
        <xdr:cNvPicPr>
          <a:picLocks noChangeAspect="1"/>
        </xdr:cNvPicPr>
      </xdr:nvPicPr>
      <xdr:blipFill>
        <a:blip xmlns:r="http://schemas.openxmlformats.org/officeDocument/2006/relationships" r:embed="rId1"/>
        <a:stretch>
          <a:fillRect/>
        </a:stretch>
      </xdr:blipFill>
      <xdr:spPr>
        <a:xfrm>
          <a:off x="11185071" y="0"/>
          <a:ext cx="2904352" cy="1051119"/>
        </a:xfrm>
        <a:prstGeom prst="rect">
          <a:avLst/>
        </a:prstGeom>
      </xdr:spPr>
    </xdr:pic>
    <xdr:clientData/>
  </xdr:twoCellAnchor>
  <xdr:twoCellAnchor editAs="oneCell">
    <xdr:from>
      <xdr:col>10</xdr:col>
      <xdr:colOff>272143</xdr:colOff>
      <xdr:row>111</xdr:row>
      <xdr:rowOff>108857</xdr:rowOff>
    </xdr:from>
    <xdr:to>
      <xdr:col>11</xdr:col>
      <xdr:colOff>81639</xdr:colOff>
      <xdr:row>113</xdr:row>
      <xdr:rowOff>70488</xdr:rowOff>
    </xdr:to>
    <xdr:pic>
      <xdr:nvPicPr>
        <xdr:cNvPr id="14" name="Picture 13">
          <a:extLst>
            <a:ext uri="{FF2B5EF4-FFF2-40B4-BE49-F238E27FC236}">
              <a16:creationId xmlns:a16="http://schemas.microsoft.com/office/drawing/2014/main" id="{E93FFE7B-E594-4353-8613-53507A154998}"/>
            </a:ext>
          </a:extLst>
        </xdr:cNvPr>
        <xdr:cNvPicPr>
          <a:picLocks noChangeAspect="1"/>
        </xdr:cNvPicPr>
      </xdr:nvPicPr>
      <xdr:blipFill>
        <a:blip xmlns:r="http://schemas.openxmlformats.org/officeDocument/2006/relationships" r:embed="rId2"/>
        <a:stretch>
          <a:fillRect/>
        </a:stretch>
      </xdr:blipFill>
      <xdr:spPr>
        <a:xfrm>
          <a:off x="13443857" y="29364214"/>
          <a:ext cx="771068" cy="451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1018118</xdr:colOff>
      <xdr:row>11</xdr:row>
      <xdr:rowOff>243419</xdr:rowOff>
    </xdr:from>
    <xdr:to>
      <xdr:col>6</xdr:col>
      <xdr:colOff>1377952</xdr:colOff>
      <xdr:row>12</xdr:row>
      <xdr:rowOff>0</xdr:rowOff>
    </xdr:to>
    <xdr:sp macro="" textlink="">
      <xdr:nvSpPr>
        <xdr:cNvPr id="71" name="Freeform 22">
          <a:extLst>
            <a:ext uri="{FF2B5EF4-FFF2-40B4-BE49-F238E27FC236}">
              <a16:creationId xmlns:a16="http://schemas.microsoft.com/office/drawing/2014/main" id="{840FFE59-904B-479B-84FA-6F02DC3033C6}"/>
            </a:ext>
          </a:extLst>
        </xdr:cNvPr>
        <xdr:cNvSpPr>
          <a:spLocks noEditPoints="1"/>
        </xdr:cNvSpPr>
      </xdr:nvSpPr>
      <xdr:spPr bwMode="auto">
        <a:xfrm>
          <a:off x="7030298" y="3687659"/>
          <a:ext cx="1694" cy="42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10</xdr:row>
      <xdr:rowOff>243419</xdr:rowOff>
    </xdr:from>
    <xdr:to>
      <xdr:col>6</xdr:col>
      <xdr:colOff>1377952</xdr:colOff>
      <xdr:row>11</xdr:row>
      <xdr:rowOff>0</xdr:rowOff>
    </xdr:to>
    <xdr:sp macro="" textlink="">
      <xdr:nvSpPr>
        <xdr:cNvPr id="72" name="Freeform 22">
          <a:extLst>
            <a:ext uri="{FF2B5EF4-FFF2-40B4-BE49-F238E27FC236}">
              <a16:creationId xmlns:a16="http://schemas.microsoft.com/office/drawing/2014/main" id="{11A131B8-F38F-4362-A8A7-5E615FE58357}"/>
            </a:ext>
          </a:extLst>
        </xdr:cNvPr>
        <xdr:cNvSpPr>
          <a:spLocks noEditPoints="1"/>
        </xdr:cNvSpPr>
      </xdr:nvSpPr>
      <xdr:spPr bwMode="auto">
        <a:xfrm>
          <a:off x="7030298" y="3535259"/>
          <a:ext cx="1694" cy="3090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11</xdr:row>
      <xdr:rowOff>243419</xdr:rowOff>
    </xdr:from>
    <xdr:to>
      <xdr:col>6</xdr:col>
      <xdr:colOff>1377952</xdr:colOff>
      <xdr:row>12</xdr:row>
      <xdr:rowOff>0</xdr:rowOff>
    </xdr:to>
    <xdr:sp macro="" textlink="">
      <xdr:nvSpPr>
        <xdr:cNvPr id="84" name="Freeform 22">
          <a:extLst>
            <a:ext uri="{FF2B5EF4-FFF2-40B4-BE49-F238E27FC236}">
              <a16:creationId xmlns:a16="http://schemas.microsoft.com/office/drawing/2014/main" id="{30B5EE9B-3C5A-4129-BB60-FD718F512BBD}"/>
            </a:ext>
          </a:extLst>
        </xdr:cNvPr>
        <xdr:cNvSpPr>
          <a:spLocks noEditPoints="1"/>
        </xdr:cNvSpPr>
      </xdr:nvSpPr>
      <xdr:spPr bwMode="auto">
        <a:xfrm>
          <a:off x="7030298" y="3687659"/>
          <a:ext cx="1694" cy="42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10</xdr:row>
      <xdr:rowOff>243419</xdr:rowOff>
    </xdr:from>
    <xdr:to>
      <xdr:col>6</xdr:col>
      <xdr:colOff>1377952</xdr:colOff>
      <xdr:row>11</xdr:row>
      <xdr:rowOff>0</xdr:rowOff>
    </xdr:to>
    <xdr:sp macro="" textlink="">
      <xdr:nvSpPr>
        <xdr:cNvPr id="85" name="Freeform 22">
          <a:extLst>
            <a:ext uri="{FF2B5EF4-FFF2-40B4-BE49-F238E27FC236}">
              <a16:creationId xmlns:a16="http://schemas.microsoft.com/office/drawing/2014/main" id="{BC2C4A3C-D53D-4BD7-8908-DF67233A7F58}"/>
            </a:ext>
          </a:extLst>
        </xdr:cNvPr>
        <xdr:cNvSpPr>
          <a:spLocks noEditPoints="1"/>
        </xdr:cNvSpPr>
      </xdr:nvSpPr>
      <xdr:spPr bwMode="auto">
        <a:xfrm>
          <a:off x="7030298" y="3535259"/>
          <a:ext cx="1694" cy="3090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11</xdr:row>
      <xdr:rowOff>243419</xdr:rowOff>
    </xdr:from>
    <xdr:to>
      <xdr:col>6</xdr:col>
      <xdr:colOff>1377952</xdr:colOff>
      <xdr:row>12</xdr:row>
      <xdr:rowOff>0</xdr:rowOff>
    </xdr:to>
    <xdr:sp macro="" textlink="">
      <xdr:nvSpPr>
        <xdr:cNvPr id="97" name="Freeform 22">
          <a:extLst>
            <a:ext uri="{FF2B5EF4-FFF2-40B4-BE49-F238E27FC236}">
              <a16:creationId xmlns:a16="http://schemas.microsoft.com/office/drawing/2014/main" id="{A6F28C15-F95D-4663-B781-C0631ABA920D}"/>
            </a:ext>
          </a:extLst>
        </xdr:cNvPr>
        <xdr:cNvSpPr>
          <a:spLocks noEditPoints="1"/>
        </xdr:cNvSpPr>
      </xdr:nvSpPr>
      <xdr:spPr bwMode="auto">
        <a:xfrm>
          <a:off x="7030298" y="3687659"/>
          <a:ext cx="1694" cy="42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10</xdr:row>
      <xdr:rowOff>243419</xdr:rowOff>
    </xdr:from>
    <xdr:to>
      <xdr:col>6</xdr:col>
      <xdr:colOff>1377952</xdr:colOff>
      <xdr:row>11</xdr:row>
      <xdr:rowOff>0</xdr:rowOff>
    </xdr:to>
    <xdr:sp macro="" textlink="">
      <xdr:nvSpPr>
        <xdr:cNvPr id="98" name="Freeform 22">
          <a:extLst>
            <a:ext uri="{FF2B5EF4-FFF2-40B4-BE49-F238E27FC236}">
              <a16:creationId xmlns:a16="http://schemas.microsoft.com/office/drawing/2014/main" id="{1BFF0AD1-0522-4EC4-B0C1-8553301D6ECB}"/>
            </a:ext>
          </a:extLst>
        </xdr:cNvPr>
        <xdr:cNvSpPr>
          <a:spLocks noEditPoints="1"/>
        </xdr:cNvSpPr>
      </xdr:nvSpPr>
      <xdr:spPr bwMode="auto">
        <a:xfrm>
          <a:off x="7030298" y="3535259"/>
          <a:ext cx="1694" cy="3090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11</xdr:row>
      <xdr:rowOff>243419</xdr:rowOff>
    </xdr:from>
    <xdr:to>
      <xdr:col>6</xdr:col>
      <xdr:colOff>1377952</xdr:colOff>
      <xdr:row>12</xdr:row>
      <xdr:rowOff>0</xdr:rowOff>
    </xdr:to>
    <xdr:sp macro="" textlink="">
      <xdr:nvSpPr>
        <xdr:cNvPr id="110" name="Freeform 22">
          <a:extLst>
            <a:ext uri="{FF2B5EF4-FFF2-40B4-BE49-F238E27FC236}">
              <a16:creationId xmlns:a16="http://schemas.microsoft.com/office/drawing/2014/main" id="{835E5C90-2205-4F4D-A8F6-8152A078345B}"/>
            </a:ext>
          </a:extLst>
        </xdr:cNvPr>
        <xdr:cNvSpPr>
          <a:spLocks noEditPoints="1"/>
        </xdr:cNvSpPr>
      </xdr:nvSpPr>
      <xdr:spPr bwMode="auto">
        <a:xfrm>
          <a:off x="7030298" y="3687659"/>
          <a:ext cx="1694" cy="42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10</xdr:row>
      <xdr:rowOff>243419</xdr:rowOff>
    </xdr:from>
    <xdr:to>
      <xdr:col>6</xdr:col>
      <xdr:colOff>1377952</xdr:colOff>
      <xdr:row>11</xdr:row>
      <xdr:rowOff>0</xdr:rowOff>
    </xdr:to>
    <xdr:sp macro="" textlink="">
      <xdr:nvSpPr>
        <xdr:cNvPr id="111" name="Freeform 22">
          <a:extLst>
            <a:ext uri="{FF2B5EF4-FFF2-40B4-BE49-F238E27FC236}">
              <a16:creationId xmlns:a16="http://schemas.microsoft.com/office/drawing/2014/main" id="{D1F7E827-8D0E-4A63-B6DB-100541B69622}"/>
            </a:ext>
          </a:extLst>
        </xdr:cNvPr>
        <xdr:cNvSpPr>
          <a:spLocks noEditPoints="1"/>
        </xdr:cNvSpPr>
      </xdr:nvSpPr>
      <xdr:spPr bwMode="auto">
        <a:xfrm>
          <a:off x="7030298" y="3535259"/>
          <a:ext cx="1694" cy="3090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16</xdr:row>
      <xdr:rowOff>243419</xdr:rowOff>
    </xdr:from>
    <xdr:to>
      <xdr:col>5</xdr:col>
      <xdr:colOff>1377952</xdr:colOff>
      <xdr:row>17</xdr:row>
      <xdr:rowOff>0</xdr:rowOff>
    </xdr:to>
    <xdr:sp macro="" textlink="">
      <xdr:nvSpPr>
        <xdr:cNvPr id="159" name="Freeform 22">
          <a:extLst>
            <a:ext uri="{FF2B5EF4-FFF2-40B4-BE49-F238E27FC236}">
              <a16:creationId xmlns:a16="http://schemas.microsoft.com/office/drawing/2014/main" id="{DDCA253B-C4A0-400D-B081-1351411C6B92}"/>
            </a:ext>
          </a:extLst>
        </xdr:cNvPr>
        <xdr:cNvSpPr>
          <a:spLocks noEditPoints="1"/>
        </xdr:cNvSpPr>
      </xdr:nvSpPr>
      <xdr:spPr bwMode="auto">
        <a:xfrm>
          <a:off x="7770285" y="378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16</xdr:row>
      <xdr:rowOff>243419</xdr:rowOff>
    </xdr:from>
    <xdr:to>
      <xdr:col>6</xdr:col>
      <xdr:colOff>1377952</xdr:colOff>
      <xdr:row>17</xdr:row>
      <xdr:rowOff>0</xdr:rowOff>
    </xdr:to>
    <xdr:sp macro="" textlink="">
      <xdr:nvSpPr>
        <xdr:cNvPr id="160" name="Freeform 22">
          <a:extLst>
            <a:ext uri="{FF2B5EF4-FFF2-40B4-BE49-F238E27FC236}">
              <a16:creationId xmlns:a16="http://schemas.microsoft.com/office/drawing/2014/main" id="{0932A669-C6CB-4D77-9ACC-A787B7F38F9C}"/>
            </a:ext>
          </a:extLst>
        </xdr:cNvPr>
        <xdr:cNvSpPr>
          <a:spLocks noEditPoints="1"/>
        </xdr:cNvSpPr>
      </xdr:nvSpPr>
      <xdr:spPr bwMode="auto">
        <a:xfrm>
          <a:off x="8902701" y="37867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16</xdr:row>
      <xdr:rowOff>243419</xdr:rowOff>
    </xdr:from>
    <xdr:to>
      <xdr:col>5</xdr:col>
      <xdr:colOff>1377952</xdr:colOff>
      <xdr:row>17</xdr:row>
      <xdr:rowOff>0</xdr:rowOff>
    </xdr:to>
    <xdr:sp macro="" textlink="">
      <xdr:nvSpPr>
        <xdr:cNvPr id="161" name="Freeform 22">
          <a:extLst>
            <a:ext uri="{FF2B5EF4-FFF2-40B4-BE49-F238E27FC236}">
              <a16:creationId xmlns:a16="http://schemas.microsoft.com/office/drawing/2014/main" id="{E72B493E-034B-4D04-A996-2E701E36D031}"/>
            </a:ext>
          </a:extLst>
        </xdr:cNvPr>
        <xdr:cNvSpPr>
          <a:spLocks noEditPoints="1"/>
        </xdr:cNvSpPr>
      </xdr:nvSpPr>
      <xdr:spPr bwMode="auto">
        <a:xfrm>
          <a:off x="7770285" y="378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16</xdr:row>
      <xdr:rowOff>243419</xdr:rowOff>
    </xdr:from>
    <xdr:to>
      <xdr:col>6</xdr:col>
      <xdr:colOff>1377952</xdr:colOff>
      <xdr:row>17</xdr:row>
      <xdr:rowOff>0</xdr:rowOff>
    </xdr:to>
    <xdr:sp macro="" textlink="">
      <xdr:nvSpPr>
        <xdr:cNvPr id="162" name="Freeform 22">
          <a:extLst>
            <a:ext uri="{FF2B5EF4-FFF2-40B4-BE49-F238E27FC236}">
              <a16:creationId xmlns:a16="http://schemas.microsoft.com/office/drawing/2014/main" id="{569F0ED5-9B23-44D7-98F6-99578B55551B}"/>
            </a:ext>
          </a:extLst>
        </xdr:cNvPr>
        <xdr:cNvSpPr>
          <a:spLocks noEditPoints="1"/>
        </xdr:cNvSpPr>
      </xdr:nvSpPr>
      <xdr:spPr bwMode="auto">
        <a:xfrm>
          <a:off x="8902701" y="37867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16</xdr:row>
      <xdr:rowOff>243419</xdr:rowOff>
    </xdr:from>
    <xdr:to>
      <xdr:col>5</xdr:col>
      <xdr:colOff>1377952</xdr:colOff>
      <xdr:row>17</xdr:row>
      <xdr:rowOff>0</xdr:rowOff>
    </xdr:to>
    <xdr:sp macro="" textlink="">
      <xdr:nvSpPr>
        <xdr:cNvPr id="163" name="Freeform 22">
          <a:extLst>
            <a:ext uri="{FF2B5EF4-FFF2-40B4-BE49-F238E27FC236}">
              <a16:creationId xmlns:a16="http://schemas.microsoft.com/office/drawing/2014/main" id="{D93A2E5A-AF46-4062-B84C-F1099BE92415}"/>
            </a:ext>
          </a:extLst>
        </xdr:cNvPr>
        <xdr:cNvSpPr>
          <a:spLocks noEditPoints="1"/>
        </xdr:cNvSpPr>
      </xdr:nvSpPr>
      <xdr:spPr bwMode="auto">
        <a:xfrm>
          <a:off x="7770285" y="378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16</xdr:row>
      <xdr:rowOff>243419</xdr:rowOff>
    </xdr:from>
    <xdr:to>
      <xdr:col>6</xdr:col>
      <xdr:colOff>1377952</xdr:colOff>
      <xdr:row>17</xdr:row>
      <xdr:rowOff>0</xdr:rowOff>
    </xdr:to>
    <xdr:sp macro="" textlink="">
      <xdr:nvSpPr>
        <xdr:cNvPr id="164" name="Freeform 22">
          <a:extLst>
            <a:ext uri="{FF2B5EF4-FFF2-40B4-BE49-F238E27FC236}">
              <a16:creationId xmlns:a16="http://schemas.microsoft.com/office/drawing/2014/main" id="{E69A391A-B874-4B1D-A174-84C191B3C931}"/>
            </a:ext>
          </a:extLst>
        </xdr:cNvPr>
        <xdr:cNvSpPr>
          <a:spLocks noEditPoints="1"/>
        </xdr:cNvSpPr>
      </xdr:nvSpPr>
      <xdr:spPr bwMode="auto">
        <a:xfrm>
          <a:off x="8902701" y="37867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16</xdr:row>
      <xdr:rowOff>243419</xdr:rowOff>
    </xdr:from>
    <xdr:to>
      <xdr:col>5</xdr:col>
      <xdr:colOff>1377952</xdr:colOff>
      <xdr:row>17</xdr:row>
      <xdr:rowOff>0</xdr:rowOff>
    </xdr:to>
    <xdr:sp macro="" textlink="">
      <xdr:nvSpPr>
        <xdr:cNvPr id="165" name="Freeform 22">
          <a:extLst>
            <a:ext uri="{FF2B5EF4-FFF2-40B4-BE49-F238E27FC236}">
              <a16:creationId xmlns:a16="http://schemas.microsoft.com/office/drawing/2014/main" id="{CF38107E-DB96-4DE7-B200-38989C93536C}"/>
            </a:ext>
          </a:extLst>
        </xdr:cNvPr>
        <xdr:cNvSpPr>
          <a:spLocks noEditPoints="1"/>
        </xdr:cNvSpPr>
      </xdr:nvSpPr>
      <xdr:spPr bwMode="auto">
        <a:xfrm>
          <a:off x="7770285" y="378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16</xdr:row>
      <xdr:rowOff>243419</xdr:rowOff>
    </xdr:from>
    <xdr:to>
      <xdr:col>6</xdr:col>
      <xdr:colOff>1377952</xdr:colOff>
      <xdr:row>17</xdr:row>
      <xdr:rowOff>0</xdr:rowOff>
    </xdr:to>
    <xdr:sp macro="" textlink="">
      <xdr:nvSpPr>
        <xdr:cNvPr id="166" name="Freeform 22">
          <a:extLst>
            <a:ext uri="{FF2B5EF4-FFF2-40B4-BE49-F238E27FC236}">
              <a16:creationId xmlns:a16="http://schemas.microsoft.com/office/drawing/2014/main" id="{F0032C31-2AA9-4DA9-B4E3-836C6FA16812}"/>
            </a:ext>
          </a:extLst>
        </xdr:cNvPr>
        <xdr:cNvSpPr>
          <a:spLocks noEditPoints="1"/>
        </xdr:cNvSpPr>
      </xdr:nvSpPr>
      <xdr:spPr bwMode="auto">
        <a:xfrm>
          <a:off x="8902701" y="37867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22</xdr:row>
      <xdr:rowOff>243419</xdr:rowOff>
    </xdr:from>
    <xdr:to>
      <xdr:col>5</xdr:col>
      <xdr:colOff>1377952</xdr:colOff>
      <xdr:row>23</xdr:row>
      <xdr:rowOff>0</xdr:rowOff>
    </xdr:to>
    <xdr:sp macro="" textlink="">
      <xdr:nvSpPr>
        <xdr:cNvPr id="175" name="Freeform 22">
          <a:extLst>
            <a:ext uri="{FF2B5EF4-FFF2-40B4-BE49-F238E27FC236}">
              <a16:creationId xmlns:a16="http://schemas.microsoft.com/office/drawing/2014/main" id="{6BE1E5C8-E2BC-454A-896D-26253CD46F58}"/>
            </a:ext>
          </a:extLst>
        </xdr:cNvPr>
        <xdr:cNvSpPr>
          <a:spLocks noEditPoints="1"/>
        </xdr:cNvSpPr>
      </xdr:nvSpPr>
      <xdr:spPr bwMode="auto">
        <a:xfrm>
          <a:off x="7770285" y="55012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22</xdr:row>
      <xdr:rowOff>243419</xdr:rowOff>
    </xdr:from>
    <xdr:to>
      <xdr:col>6</xdr:col>
      <xdr:colOff>1377952</xdr:colOff>
      <xdr:row>23</xdr:row>
      <xdr:rowOff>0</xdr:rowOff>
    </xdr:to>
    <xdr:sp macro="" textlink="">
      <xdr:nvSpPr>
        <xdr:cNvPr id="176" name="Freeform 22">
          <a:extLst>
            <a:ext uri="{FF2B5EF4-FFF2-40B4-BE49-F238E27FC236}">
              <a16:creationId xmlns:a16="http://schemas.microsoft.com/office/drawing/2014/main" id="{35943DE1-F19B-4256-A809-AE059FB80F07}"/>
            </a:ext>
          </a:extLst>
        </xdr:cNvPr>
        <xdr:cNvSpPr>
          <a:spLocks noEditPoints="1"/>
        </xdr:cNvSpPr>
      </xdr:nvSpPr>
      <xdr:spPr bwMode="auto">
        <a:xfrm>
          <a:off x="8902701" y="55012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22</xdr:row>
      <xdr:rowOff>243419</xdr:rowOff>
    </xdr:from>
    <xdr:to>
      <xdr:col>5</xdr:col>
      <xdr:colOff>1377952</xdr:colOff>
      <xdr:row>23</xdr:row>
      <xdr:rowOff>0</xdr:rowOff>
    </xdr:to>
    <xdr:sp macro="" textlink="">
      <xdr:nvSpPr>
        <xdr:cNvPr id="177" name="Freeform 22">
          <a:extLst>
            <a:ext uri="{FF2B5EF4-FFF2-40B4-BE49-F238E27FC236}">
              <a16:creationId xmlns:a16="http://schemas.microsoft.com/office/drawing/2014/main" id="{941149A4-12BE-411A-A749-52B6D8BB32E7}"/>
            </a:ext>
          </a:extLst>
        </xdr:cNvPr>
        <xdr:cNvSpPr>
          <a:spLocks noEditPoints="1"/>
        </xdr:cNvSpPr>
      </xdr:nvSpPr>
      <xdr:spPr bwMode="auto">
        <a:xfrm>
          <a:off x="7770285" y="55012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22</xdr:row>
      <xdr:rowOff>243419</xdr:rowOff>
    </xdr:from>
    <xdr:to>
      <xdr:col>6</xdr:col>
      <xdr:colOff>1377952</xdr:colOff>
      <xdr:row>23</xdr:row>
      <xdr:rowOff>0</xdr:rowOff>
    </xdr:to>
    <xdr:sp macro="" textlink="">
      <xdr:nvSpPr>
        <xdr:cNvPr id="178" name="Freeform 22">
          <a:extLst>
            <a:ext uri="{FF2B5EF4-FFF2-40B4-BE49-F238E27FC236}">
              <a16:creationId xmlns:a16="http://schemas.microsoft.com/office/drawing/2014/main" id="{C6DBAA8C-2E50-4282-8DE6-5BD67AC52AD6}"/>
            </a:ext>
          </a:extLst>
        </xdr:cNvPr>
        <xdr:cNvSpPr>
          <a:spLocks noEditPoints="1"/>
        </xdr:cNvSpPr>
      </xdr:nvSpPr>
      <xdr:spPr bwMode="auto">
        <a:xfrm>
          <a:off x="8902701" y="55012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22</xdr:row>
      <xdr:rowOff>243419</xdr:rowOff>
    </xdr:from>
    <xdr:to>
      <xdr:col>5</xdr:col>
      <xdr:colOff>1377952</xdr:colOff>
      <xdr:row>23</xdr:row>
      <xdr:rowOff>0</xdr:rowOff>
    </xdr:to>
    <xdr:sp macro="" textlink="">
      <xdr:nvSpPr>
        <xdr:cNvPr id="179" name="Freeform 22">
          <a:extLst>
            <a:ext uri="{FF2B5EF4-FFF2-40B4-BE49-F238E27FC236}">
              <a16:creationId xmlns:a16="http://schemas.microsoft.com/office/drawing/2014/main" id="{9F7224DA-A299-48B5-9754-AC071F067C17}"/>
            </a:ext>
          </a:extLst>
        </xdr:cNvPr>
        <xdr:cNvSpPr>
          <a:spLocks noEditPoints="1"/>
        </xdr:cNvSpPr>
      </xdr:nvSpPr>
      <xdr:spPr bwMode="auto">
        <a:xfrm>
          <a:off x="7770285" y="55012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22</xdr:row>
      <xdr:rowOff>243419</xdr:rowOff>
    </xdr:from>
    <xdr:to>
      <xdr:col>6</xdr:col>
      <xdr:colOff>1377952</xdr:colOff>
      <xdr:row>23</xdr:row>
      <xdr:rowOff>0</xdr:rowOff>
    </xdr:to>
    <xdr:sp macro="" textlink="">
      <xdr:nvSpPr>
        <xdr:cNvPr id="180" name="Freeform 22">
          <a:extLst>
            <a:ext uri="{FF2B5EF4-FFF2-40B4-BE49-F238E27FC236}">
              <a16:creationId xmlns:a16="http://schemas.microsoft.com/office/drawing/2014/main" id="{5398F2E9-8255-4DD5-8312-18048E96F13D}"/>
            </a:ext>
          </a:extLst>
        </xdr:cNvPr>
        <xdr:cNvSpPr>
          <a:spLocks noEditPoints="1"/>
        </xdr:cNvSpPr>
      </xdr:nvSpPr>
      <xdr:spPr bwMode="auto">
        <a:xfrm>
          <a:off x="8902701" y="55012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22</xdr:row>
      <xdr:rowOff>243419</xdr:rowOff>
    </xdr:from>
    <xdr:to>
      <xdr:col>5</xdr:col>
      <xdr:colOff>1377952</xdr:colOff>
      <xdr:row>23</xdr:row>
      <xdr:rowOff>0</xdr:rowOff>
    </xdr:to>
    <xdr:sp macro="" textlink="">
      <xdr:nvSpPr>
        <xdr:cNvPr id="181" name="Freeform 22">
          <a:extLst>
            <a:ext uri="{FF2B5EF4-FFF2-40B4-BE49-F238E27FC236}">
              <a16:creationId xmlns:a16="http://schemas.microsoft.com/office/drawing/2014/main" id="{C224FA13-18CE-43DC-A7E6-2F62803A7903}"/>
            </a:ext>
          </a:extLst>
        </xdr:cNvPr>
        <xdr:cNvSpPr>
          <a:spLocks noEditPoints="1"/>
        </xdr:cNvSpPr>
      </xdr:nvSpPr>
      <xdr:spPr bwMode="auto">
        <a:xfrm>
          <a:off x="7770285" y="55012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22</xdr:row>
      <xdr:rowOff>243419</xdr:rowOff>
    </xdr:from>
    <xdr:to>
      <xdr:col>6</xdr:col>
      <xdr:colOff>1377952</xdr:colOff>
      <xdr:row>23</xdr:row>
      <xdr:rowOff>0</xdr:rowOff>
    </xdr:to>
    <xdr:sp macro="" textlink="">
      <xdr:nvSpPr>
        <xdr:cNvPr id="182" name="Freeform 22">
          <a:extLst>
            <a:ext uri="{FF2B5EF4-FFF2-40B4-BE49-F238E27FC236}">
              <a16:creationId xmlns:a16="http://schemas.microsoft.com/office/drawing/2014/main" id="{07A6995B-62C5-4A1B-8E46-B337B611F087}"/>
            </a:ext>
          </a:extLst>
        </xdr:cNvPr>
        <xdr:cNvSpPr>
          <a:spLocks noEditPoints="1"/>
        </xdr:cNvSpPr>
      </xdr:nvSpPr>
      <xdr:spPr bwMode="auto">
        <a:xfrm>
          <a:off x="8902701" y="5501219"/>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16</xdr:row>
      <xdr:rowOff>243419</xdr:rowOff>
    </xdr:from>
    <xdr:to>
      <xdr:col>4</xdr:col>
      <xdr:colOff>1377952</xdr:colOff>
      <xdr:row>17</xdr:row>
      <xdr:rowOff>0</xdr:rowOff>
    </xdr:to>
    <xdr:sp macro="" textlink="">
      <xdr:nvSpPr>
        <xdr:cNvPr id="187" name="Freeform 22">
          <a:extLst>
            <a:ext uri="{FF2B5EF4-FFF2-40B4-BE49-F238E27FC236}">
              <a16:creationId xmlns:a16="http://schemas.microsoft.com/office/drawing/2014/main" id="{D7270FF7-38B7-4F0F-BEA7-9D5A7E0BF893}"/>
            </a:ext>
          </a:extLst>
        </xdr:cNvPr>
        <xdr:cNvSpPr>
          <a:spLocks noEditPoints="1"/>
        </xdr:cNvSpPr>
      </xdr:nvSpPr>
      <xdr:spPr bwMode="auto">
        <a:xfrm>
          <a:off x="12088285" y="4675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16</xdr:row>
      <xdr:rowOff>243419</xdr:rowOff>
    </xdr:from>
    <xdr:to>
      <xdr:col>4</xdr:col>
      <xdr:colOff>1377952</xdr:colOff>
      <xdr:row>17</xdr:row>
      <xdr:rowOff>0</xdr:rowOff>
    </xdr:to>
    <xdr:sp macro="" textlink="">
      <xdr:nvSpPr>
        <xdr:cNvPr id="188" name="Freeform 22">
          <a:extLst>
            <a:ext uri="{FF2B5EF4-FFF2-40B4-BE49-F238E27FC236}">
              <a16:creationId xmlns:a16="http://schemas.microsoft.com/office/drawing/2014/main" id="{423A26BA-4DBE-4F28-9544-3918696F0BF4}"/>
            </a:ext>
          </a:extLst>
        </xdr:cNvPr>
        <xdr:cNvSpPr>
          <a:spLocks noEditPoints="1"/>
        </xdr:cNvSpPr>
      </xdr:nvSpPr>
      <xdr:spPr bwMode="auto">
        <a:xfrm>
          <a:off x="12088285" y="4675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16</xdr:row>
      <xdr:rowOff>243419</xdr:rowOff>
    </xdr:from>
    <xdr:to>
      <xdr:col>4</xdr:col>
      <xdr:colOff>1377952</xdr:colOff>
      <xdr:row>17</xdr:row>
      <xdr:rowOff>0</xdr:rowOff>
    </xdr:to>
    <xdr:sp macro="" textlink="">
      <xdr:nvSpPr>
        <xdr:cNvPr id="189" name="Freeform 22">
          <a:extLst>
            <a:ext uri="{FF2B5EF4-FFF2-40B4-BE49-F238E27FC236}">
              <a16:creationId xmlns:a16="http://schemas.microsoft.com/office/drawing/2014/main" id="{7AD02557-A65A-42B5-B3DD-5AB21E6D5E9A}"/>
            </a:ext>
          </a:extLst>
        </xdr:cNvPr>
        <xdr:cNvSpPr>
          <a:spLocks noEditPoints="1"/>
        </xdr:cNvSpPr>
      </xdr:nvSpPr>
      <xdr:spPr bwMode="auto">
        <a:xfrm>
          <a:off x="12088285" y="4675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16</xdr:row>
      <xdr:rowOff>243419</xdr:rowOff>
    </xdr:from>
    <xdr:to>
      <xdr:col>4</xdr:col>
      <xdr:colOff>1377952</xdr:colOff>
      <xdr:row>17</xdr:row>
      <xdr:rowOff>0</xdr:rowOff>
    </xdr:to>
    <xdr:sp macro="" textlink="">
      <xdr:nvSpPr>
        <xdr:cNvPr id="190" name="Freeform 22">
          <a:extLst>
            <a:ext uri="{FF2B5EF4-FFF2-40B4-BE49-F238E27FC236}">
              <a16:creationId xmlns:a16="http://schemas.microsoft.com/office/drawing/2014/main" id="{D7F555A2-4087-4D55-8EC4-01EEF92BABF0}"/>
            </a:ext>
          </a:extLst>
        </xdr:cNvPr>
        <xdr:cNvSpPr>
          <a:spLocks noEditPoints="1"/>
        </xdr:cNvSpPr>
      </xdr:nvSpPr>
      <xdr:spPr bwMode="auto">
        <a:xfrm>
          <a:off x="12088285" y="4675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22</xdr:row>
      <xdr:rowOff>243419</xdr:rowOff>
    </xdr:from>
    <xdr:to>
      <xdr:col>4</xdr:col>
      <xdr:colOff>1377952</xdr:colOff>
      <xdr:row>23</xdr:row>
      <xdr:rowOff>0</xdr:rowOff>
    </xdr:to>
    <xdr:sp macro="" textlink="">
      <xdr:nvSpPr>
        <xdr:cNvPr id="195" name="Freeform 22">
          <a:extLst>
            <a:ext uri="{FF2B5EF4-FFF2-40B4-BE49-F238E27FC236}">
              <a16:creationId xmlns:a16="http://schemas.microsoft.com/office/drawing/2014/main" id="{490B11B1-BF8A-4904-A051-789850D8A4A5}"/>
            </a:ext>
          </a:extLst>
        </xdr:cNvPr>
        <xdr:cNvSpPr>
          <a:spLocks noEditPoints="1"/>
        </xdr:cNvSpPr>
      </xdr:nvSpPr>
      <xdr:spPr bwMode="auto">
        <a:xfrm>
          <a:off x="12088285" y="632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22</xdr:row>
      <xdr:rowOff>243419</xdr:rowOff>
    </xdr:from>
    <xdr:to>
      <xdr:col>4</xdr:col>
      <xdr:colOff>1377952</xdr:colOff>
      <xdr:row>23</xdr:row>
      <xdr:rowOff>0</xdr:rowOff>
    </xdr:to>
    <xdr:sp macro="" textlink="">
      <xdr:nvSpPr>
        <xdr:cNvPr id="196" name="Freeform 22">
          <a:extLst>
            <a:ext uri="{FF2B5EF4-FFF2-40B4-BE49-F238E27FC236}">
              <a16:creationId xmlns:a16="http://schemas.microsoft.com/office/drawing/2014/main" id="{F8EC9093-62E3-474E-8672-2197ADB59002}"/>
            </a:ext>
          </a:extLst>
        </xdr:cNvPr>
        <xdr:cNvSpPr>
          <a:spLocks noEditPoints="1"/>
        </xdr:cNvSpPr>
      </xdr:nvSpPr>
      <xdr:spPr bwMode="auto">
        <a:xfrm>
          <a:off x="12088285" y="632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22</xdr:row>
      <xdr:rowOff>243419</xdr:rowOff>
    </xdr:from>
    <xdr:to>
      <xdr:col>4</xdr:col>
      <xdr:colOff>1377952</xdr:colOff>
      <xdr:row>23</xdr:row>
      <xdr:rowOff>0</xdr:rowOff>
    </xdr:to>
    <xdr:sp macro="" textlink="">
      <xdr:nvSpPr>
        <xdr:cNvPr id="197" name="Freeform 22">
          <a:extLst>
            <a:ext uri="{FF2B5EF4-FFF2-40B4-BE49-F238E27FC236}">
              <a16:creationId xmlns:a16="http://schemas.microsoft.com/office/drawing/2014/main" id="{0E924585-60F0-4967-9298-81B419901707}"/>
            </a:ext>
          </a:extLst>
        </xdr:cNvPr>
        <xdr:cNvSpPr>
          <a:spLocks noEditPoints="1"/>
        </xdr:cNvSpPr>
      </xdr:nvSpPr>
      <xdr:spPr bwMode="auto">
        <a:xfrm>
          <a:off x="12088285" y="632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22</xdr:row>
      <xdr:rowOff>243419</xdr:rowOff>
    </xdr:from>
    <xdr:to>
      <xdr:col>4</xdr:col>
      <xdr:colOff>1377952</xdr:colOff>
      <xdr:row>23</xdr:row>
      <xdr:rowOff>0</xdr:rowOff>
    </xdr:to>
    <xdr:sp macro="" textlink="">
      <xdr:nvSpPr>
        <xdr:cNvPr id="198" name="Freeform 22">
          <a:extLst>
            <a:ext uri="{FF2B5EF4-FFF2-40B4-BE49-F238E27FC236}">
              <a16:creationId xmlns:a16="http://schemas.microsoft.com/office/drawing/2014/main" id="{9DB1C861-53F8-4667-8259-5DB1FE6A40A8}"/>
            </a:ext>
          </a:extLst>
        </xdr:cNvPr>
        <xdr:cNvSpPr>
          <a:spLocks noEditPoints="1"/>
        </xdr:cNvSpPr>
      </xdr:nvSpPr>
      <xdr:spPr bwMode="auto">
        <a:xfrm>
          <a:off x="12088285" y="6326719"/>
          <a:ext cx="112184"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84</xdr:row>
      <xdr:rowOff>243419</xdr:rowOff>
    </xdr:from>
    <xdr:to>
      <xdr:col>6</xdr:col>
      <xdr:colOff>1377952</xdr:colOff>
      <xdr:row>85</xdr:row>
      <xdr:rowOff>0</xdr:rowOff>
    </xdr:to>
    <xdr:sp macro="" textlink="">
      <xdr:nvSpPr>
        <xdr:cNvPr id="200" name="Freeform 22">
          <a:extLst>
            <a:ext uri="{FF2B5EF4-FFF2-40B4-BE49-F238E27FC236}">
              <a16:creationId xmlns:a16="http://schemas.microsoft.com/office/drawing/2014/main" id="{026BA142-5EA7-4076-8649-8B7C0F8F126F}"/>
            </a:ext>
          </a:extLst>
        </xdr:cNvPr>
        <xdr:cNvSpPr>
          <a:spLocks noEditPoints="1"/>
        </xdr:cNvSpPr>
      </xdr:nvSpPr>
      <xdr:spPr bwMode="auto">
        <a:xfrm>
          <a:off x="8976785" y="374438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83</xdr:row>
      <xdr:rowOff>243419</xdr:rowOff>
    </xdr:from>
    <xdr:to>
      <xdr:col>6</xdr:col>
      <xdr:colOff>1377952</xdr:colOff>
      <xdr:row>84</xdr:row>
      <xdr:rowOff>0</xdr:rowOff>
    </xdr:to>
    <xdr:sp macro="" textlink="">
      <xdr:nvSpPr>
        <xdr:cNvPr id="201" name="Freeform 22">
          <a:extLst>
            <a:ext uri="{FF2B5EF4-FFF2-40B4-BE49-F238E27FC236}">
              <a16:creationId xmlns:a16="http://schemas.microsoft.com/office/drawing/2014/main" id="{2E35122F-3595-46FD-8954-CD7E294E5567}"/>
            </a:ext>
          </a:extLst>
        </xdr:cNvPr>
        <xdr:cNvSpPr>
          <a:spLocks noEditPoints="1"/>
        </xdr:cNvSpPr>
      </xdr:nvSpPr>
      <xdr:spPr bwMode="auto">
        <a:xfrm>
          <a:off x="8976785" y="3492502"/>
          <a:ext cx="0" cy="84665"/>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84</xdr:row>
      <xdr:rowOff>243419</xdr:rowOff>
    </xdr:from>
    <xdr:to>
      <xdr:col>6</xdr:col>
      <xdr:colOff>1377952</xdr:colOff>
      <xdr:row>85</xdr:row>
      <xdr:rowOff>0</xdr:rowOff>
    </xdr:to>
    <xdr:sp macro="" textlink="">
      <xdr:nvSpPr>
        <xdr:cNvPr id="203" name="Freeform 22">
          <a:extLst>
            <a:ext uri="{FF2B5EF4-FFF2-40B4-BE49-F238E27FC236}">
              <a16:creationId xmlns:a16="http://schemas.microsoft.com/office/drawing/2014/main" id="{1349E201-2430-438B-8E53-36D927971532}"/>
            </a:ext>
          </a:extLst>
        </xdr:cNvPr>
        <xdr:cNvSpPr>
          <a:spLocks noEditPoints="1"/>
        </xdr:cNvSpPr>
      </xdr:nvSpPr>
      <xdr:spPr bwMode="auto">
        <a:xfrm>
          <a:off x="8976785" y="374438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83</xdr:row>
      <xdr:rowOff>243419</xdr:rowOff>
    </xdr:from>
    <xdr:to>
      <xdr:col>6</xdr:col>
      <xdr:colOff>1377952</xdr:colOff>
      <xdr:row>84</xdr:row>
      <xdr:rowOff>0</xdr:rowOff>
    </xdr:to>
    <xdr:sp macro="" textlink="">
      <xdr:nvSpPr>
        <xdr:cNvPr id="204" name="Freeform 22">
          <a:extLst>
            <a:ext uri="{FF2B5EF4-FFF2-40B4-BE49-F238E27FC236}">
              <a16:creationId xmlns:a16="http://schemas.microsoft.com/office/drawing/2014/main" id="{CD7C2B68-79CA-45C2-8925-63C07F088F25}"/>
            </a:ext>
          </a:extLst>
        </xdr:cNvPr>
        <xdr:cNvSpPr>
          <a:spLocks noEditPoints="1"/>
        </xdr:cNvSpPr>
      </xdr:nvSpPr>
      <xdr:spPr bwMode="auto">
        <a:xfrm>
          <a:off x="8976785" y="3492502"/>
          <a:ext cx="0" cy="84665"/>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84</xdr:row>
      <xdr:rowOff>243419</xdr:rowOff>
    </xdr:from>
    <xdr:to>
      <xdr:col>6</xdr:col>
      <xdr:colOff>1377952</xdr:colOff>
      <xdr:row>85</xdr:row>
      <xdr:rowOff>0</xdr:rowOff>
    </xdr:to>
    <xdr:sp macro="" textlink="">
      <xdr:nvSpPr>
        <xdr:cNvPr id="215" name="Freeform 22">
          <a:extLst>
            <a:ext uri="{FF2B5EF4-FFF2-40B4-BE49-F238E27FC236}">
              <a16:creationId xmlns:a16="http://schemas.microsoft.com/office/drawing/2014/main" id="{D8586A22-56B7-4CFB-A486-4631AD11C6ED}"/>
            </a:ext>
          </a:extLst>
        </xdr:cNvPr>
        <xdr:cNvSpPr>
          <a:spLocks noEditPoints="1"/>
        </xdr:cNvSpPr>
      </xdr:nvSpPr>
      <xdr:spPr bwMode="auto">
        <a:xfrm>
          <a:off x="8976785" y="374438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83</xdr:row>
      <xdr:rowOff>243419</xdr:rowOff>
    </xdr:from>
    <xdr:to>
      <xdr:col>6</xdr:col>
      <xdr:colOff>1377952</xdr:colOff>
      <xdr:row>84</xdr:row>
      <xdr:rowOff>0</xdr:rowOff>
    </xdr:to>
    <xdr:sp macro="" textlink="">
      <xdr:nvSpPr>
        <xdr:cNvPr id="216" name="Freeform 22">
          <a:extLst>
            <a:ext uri="{FF2B5EF4-FFF2-40B4-BE49-F238E27FC236}">
              <a16:creationId xmlns:a16="http://schemas.microsoft.com/office/drawing/2014/main" id="{D6F66940-4620-4AC8-B400-072E1F778162}"/>
            </a:ext>
          </a:extLst>
        </xdr:cNvPr>
        <xdr:cNvSpPr>
          <a:spLocks noEditPoints="1"/>
        </xdr:cNvSpPr>
      </xdr:nvSpPr>
      <xdr:spPr bwMode="auto">
        <a:xfrm>
          <a:off x="8976785" y="3492502"/>
          <a:ext cx="0" cy="84665"/>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84</xdr:row>
      <xdr:rowOff>243419</xdr:rowOff>
    </xdr:from>
    <xdr:to>
      <xdr:col>6</xdr:col>
      <xdr:colOff>1377952</xdr:colOff>
      <xdr:row>85</xdr:row>
      <xdr:rowOff>0</xdr:rowOff>
    </xdr:to>
    <xdr:sp macro="" textlink="">
      <xdr:nvSpPr>
        <xdr:cNvPr id="218" name="Freeform 22">
          <a:extLst>
            <a:ext uri="{FF2B5EF4-FFF2-40B4-BE49-F238E27FC236}">
              <a16:creationId xmlns:a16="http://schemas.microsoft.com/office/drawing/2014/main" id="{6A8802D2-1A05-41D1-80F6-DC4F6DDCA294}"/>
            </a:ext>
          </a:extLst>
        </xdr:cNvPr>
        <xdr:cNvSpPr>
          <a:spLocks noEditPoints="1"/>
        </xdr:cNvSpPr>
      </xdr:nvSpPr>
      <xdr:spPr bwMode="auto">
        <a:xfrm>
          <a:off x="8976785" y="374438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83</xdr:row>
      <xdr:rowOff>243419</xdr:rowOff>
    </xdr:from>
    <xdr:to>
      <xdr:col>6</xdr:col>
      <xdr:colOff>1377952</xdr:colOff>
      <xdr:row>84</xdr:row>
      <xdr:rowOff>0</xdr:rowOff>
    </xdr:to>
    <xdr:sp macro="" textlink="">
      <xdr:nvSpPr>
        <xdr:cNvPr id="219" name="Freeform 22">
          <a:extLst>
            <a:ext uri="{FF2B5EF4-FFF2-40B4-BE49-F238E27FC236}">
              <a16:creationId xmlns:a16="http://schemas.microsoft.com/office/drawing/2014/main" id="{33A5C890-E9F0-4522-BAEF-D5DBF4A12E8D}"/>
            </a:ext>
          </a:extLst>
        </xdr:cNvPr>
        <xdr:cNvSpPr>
          <a:spLocks noEditPoints="1"/>
        </xdr:cNvSpPr>
      </xdr:nvSpPr>
      <xdr:spPr bwMode="auto">
        <a:xfrm>
          <a:off x="8976785" y="3492502"/>
          <a:ext cx="0" cy="84665"/>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91</xdr:row>
      <xdr:rowOff>243419</xdr:rowOff>
    </xdr:from>
    <xdr:to>
      <xdr:col>5</xdr:col>
      <xdr:colOff>1377952</xdr:colOff>
      <xdr:row>92</xdr:row>
      <xdr:rowOff>0</xdr:rowOff>
    </xdr:to>
    <xdr:sp macro="" textlink="">
      <xdr:nvSpPr>
        <xdr:cNvPr id="226" name="Freeform 22">
          <a:extLst>
            <a:ext uri="{FF2B5EF4-FFF2-40B4-BE49-F238E27FC236}">
              <a16:creationId xmlns:a16="http://schemas.microsoft.com/office/drawing/2014/main" id="{C1AC66B9-F1F7-414B-B5CA-DDABD2111F08}"/>
            </a:ext>
          </a:extLst>
        </xdr:cNvPr>
        <xdr:cNvSpPr>
          <a:spLocks noEditPoints="1"/>
        </xdr:cNvSpPr>
      </xdr:nvSpPr>
      <xdr:spPr bwMode="auto">
        <a:xfrm>
          <a:off x="7960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91</xdr:row>
      <xdr:rowOff>243419</xdr:rowOff>
    </xdr:from>
    <xdr:to>
      <xdr:col>6</xdr:col>
      <xdr:colOff>1377952</xdr:colOff>
      <xdr:row>92</xdr:row>
      <xdr:rowOff>0</xdr:rowOff>
    </xdr:to>
    <xdr:sp macro="" textlink="">
      <xdr:nvSpPr>
        <xdr:cNvPr id="227" name="Freeform 22">
          <a:extLst>
            <a:ext uri="{FF2B5EF4-FFF2-40B4-BE49-F238E27FC236}">
              <a16:creationId xmlns:a16="http://schemas.microsoft.com/office/drawing/2014/main" id="{1B8F9C14-83AA-4936-8B1F-6759B267792E}"/>
            </a:ext>
          </a:extLst>
        </xdr:cNvPr>
        <xdr:cNvSpPr>
          <a:spLocks noEditPoints="1"/>
        </xdr:cNvSpPr>
      </xdr:nvSpPr>
      <xdr:spPr bwMode="auto">
        <a:xfrm>
          <a:off x="8976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91</xdr:row>
      <xdr:rowOff>243419</xdr:rowOff>
    </xdr:from>
    <xdr:to>
      <xdr:col>5</xdr:col>
      <xdr:colOff>1377952</xdr:colOff>
      <xdr:row>92</xdr:row>
      <xdr:rowOff>0</xdr:rowOff>
    </xdr:to>
    <xdr:sp macro="" textlink="">
      <xdr:nvSpPr>
        <xdr:cNvPr id="228" name="Freeform 22">
          <a:extLst>
            <a:ext uri="{FF2B5EF4-FFF2-40B4-BE49-F238E27FC236}">
              <a16:creationId xmlns:a16="http://schemas.microsoft.com/office/drawing/2014/main" id="{0DB33BF6-1034-448C-B21C-4BF09D2F8157}"/>
            </a:ext>
          </a:extLst>
        </xdr:cNvPr>
        <xdr:cNvSpPr>
          <a:spLocks noEditPoints="1"/>
        </xdr:cNvSpPr>
      </xdr:nvSpPr>
      <xdr:spPr bwMode="auto">
        <a:xfrm>
          <a:off x="7960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91</xdr:row>
      <xdr:rowOff>243419</xdr:rowOff>
    </xdr:from>
    <xdr:to>
      <xdr:col>6</xdr:col>
      <xdr:colOff>1377952</xdr:colOff>
      <xdr:row>92</xdr:row>
      <xdr:rowOff>0</xdr:rowOff>
    </xdr:to>
    <xdr:sp macro="" textlink="">
      <xdr:nvSpPr>
        <xdr:cNvPr id="229" name="Freeform 22">
          <a:extLst>
            <a:ext uri="{FF2B5EF4-FFF2-40B4-BE49-F238E27FC236}">
              <a16:creationId xmlns:a16="http://schemas.microsoft.com/office/drawing/2014/main" id="{87F0E754-ECC2-4123-A745-32FDAA37EAFC}"/>
            </a:ext>
          </a:extLst>
        </xdr:cNvPr>
        <xdr:cNvSpPr>
          <a:spLocks noEditPoints="1"/>
        </xdr:cNvSpPr>
      </xdr:nvSpPr>
      <xdr:spPr bwMode="auto">
        <a:xfrm>
          <a:off x="8976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91</xdr:row>
      <xdr:rowOff>243419</xdr:rowOff>
    </xdr:from>
    <xdr:to>
      <xdr:col>5</xdr:col>
      <xdr:colOff>1377952</xdr:colOff>
      <xdr:row>92</xdr:row>
      <xdr:rowOff>0</xdr:rowOff>
    </xdr:to>
    <xdr:sp macro="" textlink="">
      <xdr:nvSpPr>
        <xdr:cNvPr id="230" name="Freeform 22">
          <a:extLst>
            <a:ext uri="{FF2B5EF4-FFF2-40B4-BE49-F238E27FC236}">
              <a16:creationId xmlns:a16="http://schemas.microsoft.com/office/drawing/2014/main" id="{7AFB2815-DB4C-4961-8EE6-9FDFDF20BF5C}"/>
            </a:ext>
          </a:extLst>
        </xdr:cNvPr>
        <xdr:cNvSpPr>
          <a:spLocks noEditPoints="1"/>
        </xdr:cNvSpPr>
      </xdr:nvSpPr>
      <xdr:spPr bwMode="auto">
        <a:xfrm>
          <a:off x="7960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91</xdr:row>
      <xdr:rowOff>243419</xdr:rowOff>
    </xdr:from>
    <xdr:to>
      <xdr:col>6</xdr:col>
      <xdr:colOff>1377952</xdr:colOff>
      <xdr:row>92</xdr:row>
      <xdr:rowOff>0</xdr:rowOff>
    </xdr:to>
    <xdr:sp macro="" textlink="">
      <xdr:nvSpPr>
        <xdr:cNvPr id="231" name="Freeform 22">
          <a:extLst>
            <a:ext uri="{FF2B5EF4-FFF2-40B4-BE49-F238E27FC236}">
              <a16:creationId xmlns:a16="http://schemas.microsoft.com/office/drawing/2014/main" id="{70E5419A-E631-474E-B878-3CAA29818B3F}"/>
            </a:ext>
          </a:extLst>
        </xdr:cNvPr>
        <xdr:cNvSpPr>
          <a:spLocks noEditPoints="1"/>
        </xdr:cNvSpPr>
      </xdr:nvSpPr>
      <xdr:spPr bwMode="auto">
        <a:xfrm>
          <a:off x="8976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91</xdr:row>
      <xdr:rowOff>243419</xdr:rowOff>
    </xdr:from>
    <xdr:to>
      <xdr:col>5</xdr:col>
      <xdr:colOff>1377952</xdr:colOff>
      <xdr:row>92</xdr:row>
      <xdr:rowOff>0</xdr:rowOff>
    </xdr:to>
    <xdr:sp macro="" textlink="">
      <xdr:nvSpPr>
        <xdr:cNvPr id="232" name="Freeform 22">
          <a:extLst>
            <a:ext uri="{FF2B5EF4-FFF2-40B4-BE49-F238E27FC236}">
              <a16:creationId xmlns:a16="http://schemas.microsoft.com/office/drawing/2014/main" id="{ED1222D9-3FAA-4130-8C66-E31158BD714B}"/>
            </a:ext>
          </a:extLst>
        </xdr:cNvPr>
        <xdr:cNvSpPr>
          <a:spLocks noEditPoints="1"/>
        </xdr:cNvSpPr>
      </xdr:nvSpPr>
      <xdr:spPr bwMode="auto">
        <a:xfrm>
          <a:off x="7960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6</xdr:col>
      <xdr:colOff>1018118</xdr:colOff>
      <xdr:row>91</xdr:row>
      <xdr:rowOff>243419</xdr:rowOff>
    </xdr:from>
    <xdr:to>
      <xdr:col>6</xdr:col>
      <xdr:colOff>1377952</xdr:colOff>
      <xdr:row>92</xdr:row>
      <xdr:rowOff>0</xdr:rowOff>
    </xdr:to>
    <xdr:sp macro="" textlink="">
      <xdr:nvSpPr>
        <xdr:cNvPr id="233" name="Freeform 22">
          <a:extLst>
            <a:ext uri="{FF2B5EF4-FFF2-40B4-BE49-F238E27FC236}">
              <a16:creationId xmlns:a16="http://schemas.microsoft.com/office/drawing/2014/main" id="{8F8F9151-0041-475C-8763-1D8A8919E85E}"/>
            </a:ext>
          </a:extLst>
        </xdr:cNvPr>
        <xdr:cNvSpPr>
          <a:spLocks noEditPoints="1"/>
        </xdr:cNvSpPr>
      </xdr:nvSpPr>
      <xdr:spPr bwMode="auto">
        <a:xfrm>
          <a:off x="897678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91</xdr:row>
      <xdr:rowOff>243419</xdr:rowOff>
    </xdr:from>
    <xdr:to>
      <xdr:col>4</xdr:col>
      <xdr:colOff>1377952</xdr:colOff>
      <xdr:row>92</xdr:row>
      <xdr:rowOff>0</xdr:rowOff>
    </xdr:to>
    <xdr:sp macro="" textlink="">
      <xdr:nvSpPr>
        <xdr:cNvPr id="234" name="Freeform 22">
          <a:extLst>
            <a:ext uri="{FF2B5EF4-FFF2-40B4-BE49-F238E27FC236}">
              <a16:creationId xmlns:a16="http://schemas.microsoft.com/office/drawing/2014/main" id="{09762A63-0925-45A0-839E-A76164D406A6}"/>
            </a:ext>
          </a:extLst>
        </xdr:cNvPr>
        <xdr:cNvSpPr>
          <a:spLocks noEditPoints="1"/>
        </xdr:cNvSpPr>
      </xdr:nvSpPr>
      <xdr:spPr bwMode="auto">
        <a:xfrm>
          <a:off x="735753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91</xdr:row>
      <xdr:rowOff>243419</xdr:rowOff>
    </xdr:from>
    <xdr:to>
      <xdr:col>4</xdr:col>
      <xdr:colOff>1377952</xdr:colOff>
      <xdr:row>92</xdr:row>
      <xdr:rowOff>0</xdr:rowOff>
    </xdr:to>
    <xdr:sp macro="" textlink="">
      <xdr:nvSpPr>
        <xdr:cNvPr id="235" name="Freeform 22">
          <a:extLst>
            <a:ext uri="{FF2B5EF4-FFF2-40B4-BE49-F238E27FC236}">
              <a16:creationId xmlns:a16="http://schemas.microsoft.com/office/drawing/2014/main" id="{554746C7-6331-42B2-B61E-A3189767B553}"/>
            </a:ext>
          </a:extLst>
        </xdr:cNvPr>
        <xdr:cNvSpPr>
          <a:spLocks noEditPoints="1"/>
        </xdr:cNvSpPr>
      </xdr:nvSpPr>
      <xdr:spPr bwMode="auto">
        <a:xfrm>
          <a:off x="735753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91</xdr:row>
      <xdr:rowOff>243419</xdr:rowOff>
    </xdr:from>
    <xdr:to>
      <xdr:col>4</xdr:col>
      <xdr:colOff>1377952</xdr:colOff>
      <xdr:row>92</xdr:row>
      <xdr:rowOff>0</xdr:rowOff>
    </xdr:to>
    <xdr:sp macro="" textlink="">
      <xdr:nvSpPr>
        <xdr:cNvPr id="236" name="Freeform 22">
          <a:extLst>
            <a:ext uri="{FF2B5EF4-FFF2-40B4-BE49-F238E27FC236}">
              <a16:creationId xmlns:a16="http://schemas.microsoft.com/office/drawing/2014/main" id="{C1D58320-CC01-48EA-BE8D-021C5E5AF529}"/>
            </a:ext>
          </a:extLst>
        </xdr:cNvPr>
        <xdr:cNvSpPr>
          <a:spLocks noEditPoints="1"/>
        </xdr:cNvSpPr>
      </xdr:nvSpPr>
      <xdr:spPr bwMode="auto">
        <a:xfrm>
          <a:off x="735753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91</xdr:row>
      <xdr:rowOff>243419</xdr:rowOff>
    </xdr:from>
    <xdr:to>
      <xdr:col>4</xdr:col>
      <xdr:colOff>1377952</xdr:colOff>
      <xdr:row>92</xdr:row>
      <xdr:rowOff>0</xdr:rowOff>
    </xdr:to>
    <xdr:sp macro="" textlink="">
      <xdr:nvSpPr>
        <xdr:cNvPr id="237" name="Freeform 22">
          <a:extLst>
            <a:ext uri="{FF2B5EF4-FFF2-40B4-BE49-F238E27FC236}">
              <a16:creationId xmlns:a16="http://schemas.microsoft.com/office/drawing/2014/main" id="{EABD8F23-8C56-458C-8F96-4D739CB84E8B}"/>
            </a:ext>
          </a:extLst>
        </xdr:cNvPr>
        <xdr:cNvSpPr>
          <a:spLocks noEditPoints="1"/>
        </xdr:cNvSpPr>
      </xdr:nvSpPr>
      <xdr:spPr bwMode="auto">
        <a:xfrm>
          <a:off x="7357535" y="24350136"/>
          <a:ext cx="0" cy="2114"/>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1</xdr:col>
      <xdr:colOff>95250</xdr:colOff>
      <xdr:row>6</xdr:row>
      <xdr:rowOff>158750</xdr:rowOff>
    </xdr:from>
    <xdr:to>
      <xdr:col>1</xdr:col>
      <xdr:colOff>426358</xdr:colOff>
      <xdr:row>13</xdr:row>
      <xdr:rowOff>0</xdr:rowOff>
    </xdr:to>
    <xdr:grpSp>
      <xdr:nvGrpSpPr>
        <xdr:cNvPr id="49" name="Group 48">
          <a:extLst>
            <a:ext uri="{FF2B5EF4-FFF2-40B4-BE49-F238E27FC236}">
              <a16:creationId xmlns:a16="http://schemas.microsoft.com/office/drawing/2014/main" id="{AE7ADFFE-647C-4468-943F-BD3B07416D2A}"/>
            </a:ext>
          </a:extLst>
        </xdr:cNvPr>
        <xdr:cNvGrpSpPr/>
      </xdr:nvGrpSpPr>
      <xdr:grpSpPr>
        <a:xfrm>
          <a:off x="312964" y="1773464"/>
          <a:ext cx="331108" cy="2127250"/>
          <a:chOff x="331265" y="1293283"/>
          <a:chExt cx="365672" cy="1892301"/>
        </a:xfrm>
      </xdr:grpSpPr>
      <xdr:grpSp>
        <xdr:nvGrpSpPr>
          <xdr:cNvPr id="50" name="Envelope icon group" descr="Envelope">
            <a:extLst>
              <a:ext uri="{FF2B5EF4-FFF2-40B4-BE49-F238E27FC236}">
                <a16:creationId xmlns:a16="http://schemas.microsoft.com/office/drawing/2014/main" id="{B64175E0-3815-80E7-0927-79A6903CAC4F}"/>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57" name="Freeform 16">
              <a:extLst>
                <a:ext uri="{FF2B5EF4-FFF2-40B4-BE49-F238E27FC236}">
                  <a16:creationId xmlns:a16="http://schemas.microsoft.com/office/drawing/2014/main" id="{9F3F0580-1D27-D59C-5895-63DEACE338A7}"/>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58" name="Freeform 17">
              <a:extLst>
                <a:ext uri="{FF2B5EF4-FFF2-40B4-BE49-F238E27FC236}">
                  <a16:creationId xmlns:a16="http://schemas.microsoft.com/office/drawing/2014/main" id="{99EC8B93-33FB-6522-9D69-23612858FB29}"/>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51" name="Person icon" descr="Person">
            <a:extLst>
              <a:ext uri="{FF2B5EF4-FFF2-40B4-BE49-F238E27FC236}">
                <a16:creationId xmlns:a16="http://schemas.microsoft.com/office/drawing/2014/main" id="{055FF837-3077-93F9-A868-01457EB41E7E}"/>
              </a:ext>
            </a:extLst>
          </xdr:cNvPr>
          <xdr:cNvSpPr>
            <a:spLocks noChangeAspect="1"/>
          </xdr:cNvSpPr>
        </xdr:nvSpPr>
        <xdr:spPr bwMode="auto">
          <a:xfrm>
            <a:off x="371514" y="2238919"/>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52" name="Telephone icon group" descr="Telephone">
            <a:extLst>
              <a:ext uri="{FF2B5EF4-FFF2-40B4-BE49-F238E27FC236}">
                <a16:creationId xmlns:a16="http://schemas.microsoft.com/office/drawing/2014/main" id="{74F00BCB-B057-2F50-A34C-A258CD43EA59}"/>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54" name="Freeform 20">
              <a:extLst>
                <a:ext uri="{FF2B5EF4-FFF2-40B4-BE49-F238E27FC236}">
                  <a16:creationId xmlns:a16="http://schemas.microsoft.com/office/drawing/2014/main" id="{F803A826-F445-8A3A-CCB8-F89279F306C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55" name="Freeform 21">
              <a:extLst>
                <a:ext uri="{FF2B5EF4-FFF2-40B4-BE49-F238E27FC236}">
                  <a16:creationId xmlns:a16="http://schemas.microsoft.com/office/drawing/2014/main" id="{E6C75434-545D-7DC8-94E7-B09777BFD62C}"/>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56" name="Freeform 22">
              <a:extLst>
                <a:ext uri="{FF2B5EF4-FFF2-40B4-BE49-F238E27FC236}">
                  <a16:creationId xmlns:a16="http://schemas.microsoft.com/office/drawing/2014/main" id="{627EEFA3-7237-375B-84A2-DF50DF38DDB8}"/>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53" name="House icon" descr="House">
            <a:extLst>
              <a:ext uri="{FF2B5EF4-FFF2-40B4-BE49-F238E27FC236}">
                <a16:creationId xmlns:a16="http://schemas.microsoft.com/office/drawing/2014/main" id="{FDF32C15-C2E3-E53E-6A8B-1173A2233516}"/>
              </a:ext>
            </a:extLst>
          </xdr:cNvPr>
          <xdr:cNvSpPr>
            <a:spLocks noChangeAspect="1" noEditPoints="1"/>
          </xdr:cNvSpPr>
        </xdr:nvSpPr>
        <xdr:spPr bwMode="auto">
          <a:xfrm>
            <a:off x="337307" y="1293283"/>
            <a:ext cx="359630"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editAs="oneCell">
    <xdr:from>
      <xdr:col>10</xdr:col>
      <xdr:colOff>571501</xdr:colOff>
      <xdr:row>0</xdr:row>
      <xdr:rowOff>117929</xdr:rowOff>
    </xdr:from>
    <xdr:to>
      <xdr:col>13</xdr:col>
      <xdr:colOff>19639</xdr:colOff>
      <xdr:row>4</xdr:row>
      <xdr:rowOff>198405</xdr:rowOff>
    </xdr:to>
    <xdr:pic>
      <xdr:nvPicPr>
        <xdr:cNvPr id="2" name="Picture 1">
          <a:extLst>
            <a:ext uri="{FF2B5EF4-FFF2-40B4-BE49-F238E27FC236}">
              <a16:creationId xmlns:a16="http://schemas.microsoft.com/office/drawing/2014/main" id="{F02EC4AB-0CC6-4262-9A8D-B6949807D921}"/>
            </a:ext>
          </a:extLst>
        </xdr:cNvPr>
        <xdr:cNvPicPr>
          <a:picLocks noChangeAspect="1"/>
        </xdr:cNvPicPr>
      </xdr:nvPicPr>
      <xdr:blipFill>
        <a:blip xmlns:r="http://schemas.openxmlformats.org/officeDocument/2006/relationships" r:embed="rId1"/>
        <a:stretch>
          <a:fillRect/>
        </a:stretch>
      </xdr:blipFill>
      <xdr:spPr>
        <a:xfrm>
          <a:off x="10033001" y="117929"/>
          <a:ext cx="2904352" cy="1051119"/>
        </a:xfrm>
        <a:prstGeom prst="rect">
          <a:avLst/>
        </a:prstGeom>
      </xdr:spPr>
    </xdr:pic>
    <xdr:clientData/>
  </xdr:twoCellAnchor>
  <xdr:twoCellAnchor editAs="oneCell">
    <xdr:from>
      <xdr:col>12</xdr:col>
      <xdr:colOff>408214</xdr:colOff>
      <xdr:row>108</xdr:row>
      <xdr:rowOff>117929</xdr:rowOff>
    </xdr:from>
    <xdr:to>
      <xdr:col>13</xdr:col>
      <xdr:colOff>27211</xdr:colOff>
      <xdr:row>110</xdr:row>
      <xdr:rowOff>61417</xdr:rowOff>
    </xdr:to>
    <xdr:pic>
      <xdr:nvPicPr>
        <xdr:cNvPr id="3" name="Picture 2">
          <a:extLst>
            <a:ext uri="{FF2B5EF4-FFF2-40B4-BE49-F238E27FC236}">
              <a16:creationId xmlns:a16="http://schemas.microsoft.com/office/drawing/2014/main" id="{532050CD-D750-4364-AE33-8E1045D101B0}"/>
            </a:ext>
          </a:extLst>
        </xdr:cNvPr>
        <xdr:cNvPicPr>
          <a:picLocks noChangeAspect="1"/>
        </xdr:cNvPicPr>
      </xdr:nvPicPr>
      <xdr:blipFill>
        <a:blip xmlns:r="http://schemas.openxmlformats.org/officeDocument/2006/relationships" r:embed="rId2"/>
        <a:stretch>
          <a:fillRect/>
        </a:stretch>
      </xdr:blipFill>
      <xdr:spPr>
        <a:xfrm>
          <a:off x="12173857" y="33010929"/>
          <a:ext cx="771068" cy="451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183128</xdr:colOff>
      <xdr:row>6</xdr:row>
      <xdr:rowOff>2116</xdr:rowOff>
    </xdr:from>
    <xdr:to>
      <xdr:col>1</xdr:col>
      <xdr:colOff>559593</xdr:colOff>
      <xdr:row>13</xdr:row>
      <xdr:rowOff>35718</xdr:rowOff>
    </xdr:to>
    <xdr:grpSp>
      <xdr:nvGrpSpPr>
        <xdr:cNvPr id="2" name="Group 1">
          <a:extLst>
            <a:ext uri="{FF2B5EF4-FFF2-40B4-BE49-F238E27FC236}">
              <a16:creationId xmlns:a16="http://schemas.microsoft.com/office/drawing/2014/main" id="{27E1CB9D-5558-4F84-8907-BA8441659F7C}"/>
            </a:ext>
          </a:extLst>
        </xdr:cNvPr>
        <xdr:cNvGrpSpPr/>
      </xdr:nvGrpSpPr>
      <xdr:grpSpPr>
        <a:xfrm>
          <a:off x="394795" y="1441449"/>
          <a:ext cx="376465" cy="2277269"/>
          <a:chOff x="331265" y="1293283"/>
          <a:chExt cx="365671" cy="1892301"/>
        </a:xfrm>
      </xdr:grpSpPr>
      <xdr:grpSp>
        <xdr:nvGrpSpPr>
          <xdr:cNvPr id="3" name="Envelope icon group" descr="Envelope">
            <a:extLst>
              <a:ext uri="{FF2B5EF4-FFF2-40B4-BE49-F238E27FC236}">
                <a16:creationId xmlns:a16="http://schemas.microsoft.com/office/drawing/2014/main" id="{05528C29-9988-CF5D-CC8F-D49C3BCDE038}"/>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10" name="Freeform 16">
              <a:extLst>
                <a:ext uri="{FF2B5EF4-FFF2-40B4-BE49-F238E27FC236}">
                  <a16:creationId xmlns:a16="http://schemas.microsoft.com/office/drawing/2014/main" id="{AF6BF05A-9813-D680-6BC1-8CA7C3399DAA}"/>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11" name="Freeform 17">
              <a:extLst>
                <a:ext uri="{FF2B5EF4-FFF2-40B4-BE49-F238E27FC236}">
                  <a16:creationId xmlns:a16="http://schemas.microsoft.com/office/drawing/2014/main" id="{4FAC6E09-91B1-C6B6-A6E9-AB6D2729392E}"/>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4" name="Person icon" descr="Person">
            <a:extLst>
              <a:ext uri="{FF2B5EF4-FFF2-40B4-BE49-F238E27FC236}">
                <a16:creationId xmlns:a16="http://schemas.microsoft.com/office/drawing/2014/main" id="{B600FE42-5299-9112-6640-F87EC15995D8}"/>
              </a:ext>
            </a:extLst>
          </xdr:cNvPr>
          <xdr:cNvSpPr>
            <a:spLocks noChangeAspect="1"/>
          </xdr:cNvSpPr>
        </xdr:nvSpPr>
        <xdr:spPr bwMode="auto">
          <a:xfrm>
            <a:off x="359658" y="2302412"/>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5" name="Telephone icon group" descr="Telephone">
            <a:extLst>
              <a:ext uri="{FF2B5EF4-FFF2-40B4-BE49-F238E27FC236}">
                <a16:creationId xmlns:a16="http://schemas.microsoft.com/office/drawing/2014/main" id="{D0F978DE-0D5B-CB45-73AF-4CB9B3F74913}"/>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7" name="Freeform 20">
              <a:extLst>
                <a:ext uri="{FF2B5EF4-FFF2-40B4-BE49-F238E27FC236}">
                  <a16:creationId xmlns:a16="http://schemas.microsoft.com/office/drawing/2014/main" id="{78560F25-1719-BE6A-DAF2-45CCFDE5BC94}"/>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8" name="Freeform 21">
              <a:extLst>
                <a:ext uri="{FF2B5EF4-FFF2-40B4-BE49-F238E27FC236}">
                  <a16:creationId xmlns:a16="http://schemas.microsoft.com/office/drawing/2014/main" id="{48464207-128C-0163-08CF-2586C8C974A4}"/>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9" name="Freeform 22">
              <a:extLst>
                <a:ext uri="{FF2B5EF4-FFF2-40B4-BE49-F238E27FC236}">
                  <a16:creationId xmlns:a16="http://schemas.microsoft.com/office/drawing/2014/main" id="{61572501-26F5-9508-D7F5-303D17975912}"/>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6" name="House icon" descr="House">
            <a:extLst>
              <a:ext uri="{FF2B5EF4-FFF2-40B4-BE49-F238E27FC236}">
                <a16:creationId xmlns:a16="http://schemas.microsoft.com/office/drawing/2014/main" id="{C9BDBFC8-EE94-2917-F92F-8999181D753E}"/>
              </a:ext>
            </a:extLst>
          </xdr:cNvPr>
          <xdr:cNvSpPr>
            <a:spLocks noChangeAspect="1" noEditPoints="1"/>
          </xdr:cNvSpPr>
        </xdr:nvSpPr>
        <xdr:spPr bwMode="auto">
          <a:xfrm>
            <a:off x="370224" y="1293283"/>
            <a:ext cx="326712"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editAs="oneCell">
    <xdr:from>
      <xdr:col>8</xdr:col>
      <xdr:colOff>148167</xdr:colOff>
      <xdr:row>0</xdr:row>
      <xdr:rowOff>190500</xdr:rowOff>
    </xdr:from>
    <xdr:to>
      <xdr:col>8</xdr:col>
      <xdr:colOff>2126463</xdr:colOff>
      <xdr:row>4</xdr:row>
      <xdr:rowOff>166097</xdr:rowOff>
    </xdr:to>
    <xdr:pic>
      <xdr:nvPicPr>
        <xdr:cNvPr id="12" name="Picture 11">
          <a:extLst>
            <a:ext uri="{FF2B5EF4-FFF2-40B4-BE49-F238E27FC236}">
              <a16:creationId xmlns:a16="http://schemas.microsoft.com/office/drawing/2014/main" id="{6BA09F6C-FB54-46D2-92D8-F73E82DABA94}"/>
            </a:ext>
          </a:extLst>
        </xdr:cNvPr>
        <xdr:cNvPicPr>
          <a:picLocks noChangeAspect="1"/>
        </xdr:cNvPicPr>
      </xdr:nvPicPr>
      <xdr:blipFill>
        <a:blip xmlns:r="http://schemas.openxmlformats.org/officeDocument/2006/relationships" r:embed="rId1"/>
        <a:stretch>
          <a:fillRect/>
        </a:stretch>
      </xdr:blipFill>
      <xdr:spPr>
        <a:xfrm>
          <a:off x="14065250" y="190500"/>
          <a:ext cx="1978296" cy="854014"/>
        </a:xfrm>
        <a:prstGeom prst="rect">
          <a:avLst/>
        </a:prstGeom>
      </xdr:spPr>
    </xdr:pic>
    <xdr:clientData/>
  </xdr:twoCellAnchor>
  <xdr:twoCellAnchor editAs="oneCell">
    <xdr:from>
      <xdr:col>8</xdr:col>
      <xdr:colOff>1471083</xdr:colOff>
      <xdr:row>63</xdr:row>
      <xdr:rowOff>179917</xdr:rowOff>
    </xdr:from>
    <xdr:to>
      <xdr:col>9</xdr:col>
      <xdr:colOff>72568</xdr:colOff>
      <xdr:row>65</xdr:row>
      <xdr:rowOff>6989</xdr:rowOff>
    </xdr:to>
    <xdr:pic>
      <xdr:nvPicPr>
        <xdr:cNvPr id="13" name="Picture 12">
          <a:extLst>
            <a:ext uri="{FF2B5EF4-FFF2-40B4-BE49-F238E27FC236}">
              <a16:creationId xmlns:a16="http://schemas.microsoft.com/office/drawing/2014/main" id="{85E65FF7-EADF-4CE2-B4B2-3908607FCDC5}"/>
            </a:ext>
          </a:extLst>
        </xdr:cNvPr>
        <xdr:cNvPicPr>
          <a:picLocks noChangeAspect="1"/>
        </xdr:cNvPicPr>
      </xdr:nvPicPr>
      <xdr:blipFill>
        <a:blip xmlns:r="http://schemas.openxmlformats.org/officeDocument/2006/relationships" r:embed="rId2"/>
        <a:stretch>
          <a:fillRect/>
        </a:stretch>
      </xdr:blipFill>
      <xdr:spPr>
        <a:xfrm>
          <a:off x="15388166" y="15060084"/>
          <a:ext cx="771068" cy="451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87879</xdr:colOff>
      <xdr:row>5</xdr:row>
      <xdr:rowOff>2117</xdr:rowOff>
    </xdr:from>
    <xdr:to>
      <xdr:col>1</xdr:col>
      <xdr:colOff>380827</xdr:colOff>
      <xdr:row>11</xdr:row>
      <xdr:rowOff>3559</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05593" y="1072546"/>
          <a:ext cx="292948" cy="1634299"/>
          <a:chOff x="331265" y="1293283"/>
          <a:chExt cx="365672" cy="1892301"/>
        </a:xfrm>
      </xdr:grpSpPr>
      <xdr:grpSp>
        <xdr:nvGrpSpPr>
          <xdr:cNvPr id="3" name="Envelope icon group" descr="Envelope">
            <a:extLst>
              <a:ext uri="{FF2B5EF4-FFF2-40B4-BE49-F238E27FC236}">
                <a16:creationId xmlns:a16="http://schemas.microsoft.com/office/drawing/2014/main" id="{00000000-0008-0000-0400-000003000000}"/>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10" name="Freeform 16">
              <a:extLst>
                <a:ext uri="{FF2B5EF4-FFF2-40B4-BE49-F238E27FC236}">
                  <a16:creationId xmlns:a16="http://schemas.microsoft.com/office/drawing/2014/main" id="{00000000-0008-0000-0400-00000A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11" name="Freeform 17">
              <a:extLst>
                <a:ext uri="{FF2B5EF4-FFF2-40B4-BE49-F238E27FC236}">
                  <a16:creationId xmlns:a16="http://schemas.microsoft.com/office/drawing/2014/main" id="{00000000-0008-0000-0400-00000B000000}"/>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4" name="Person icon" descr="Person">
            <a:extLst>
              <a:ext uri="{FF2B5EF4-FFF2-40B4-BE49-F238E27FC236}">
                <a16:creationId xmlns:a16="http://schemas.microsoft.com/office/drawing/2014/main" id="{00000000-0008-0000-0400-000004000000}"/>
              </a:ext>
            </a:extLst>
          </xdr:cNvPr>
          <xdr:cNvSpPr>
            <a:spLocks noChangeAspect="1"/>
          </xdr:cNvSpPr>
        </xdr:nvSpPr>
        <xdr:spPr bwMode="auto">
          <a:xfrm>
            <a:off x="371514" y="2238919"/>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5" name="Telephone icon group" descr="Telephone">
            <a:extLst>
              <a:ext uri="{FF2B5EF4-FFF2-40B4-BE49-F238E27FC236}">
                <a16:creationId xmlns:a16="http://schemas.microsoft.com/office/drawing/2014/main" id="{00000000-0008-0000-0400-000005000000}"/>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7" name="Freeform 20">
              <a:extLst>
                <a:ext uri="{FF2B5EF4-FFF2-40B4-BE49-F238E27FC236}">
                  <a16:creationId xmlns:a16="http://schemas.microsoft.com/office/drawing/2014/main" id="{00000000-0008-0000-0400-000007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8" name="Freeform 21">
              <a:extLst>
                <a:ext uri="{FF2B5EF4-FFF2-40B4-BE49-F238E27FC236}">
                  <a16:creationId xmlns:a16="http://schemas.microsoft.com/office/drawing/2014/main" id="{00000000-0008-0000-0400-000008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9" name="Freeform 22">
              <a:extLst>
                <a:ext uri="{FF2B5EF4-FFF2-40B4-BE49-F238E27FC236}">
                  <a16:creationId xmlns:a16="http://schemas.microsoft.com/office/drawing/2014/main" id="{00000000-0008-0000-0400-000009000000}"/>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6" name="House icon" descr="House">
            <a:extLst>
              <a:ext uri="{FF2B5EF4-FFF2-40B4-BE49-F238E27FC236}">
                <a16:creationId xmlns:a16="http://schemas.microsoft.com/office/drawing/2014/main" id="{00000000-0008-0000-0400-000006000000}"/>
              </a:ext>
            </a:extLst>
          </xdr:cNvPr>
          <xdr:cNvSpPr>
            <a:spLocks noChangeAspect="1" noEditPoints="1"/>
          </xdr:cNvSpPr>
        </xdr:nvSpPr>
        <xdr:spPr bwMode="auto">
          <a:xfrm>
            <a:off x="337307" y="1293283"/>
            <a:ext cx="359630"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xdr:from>
      <xdr:col>4</xdr:col>
      <xdr:colOff>1018118</xdr:colOff>
      <xdr:row>12</xdr:row>
      <xdr:rowOff>243419</xdr:rowOff>
    </xdr:from>
    <xdr:to>
      <xdr:col>4</xdr:col>
      <xdr:colOff>1377952</xdr:colOff>
      <xdr:row>13</xdr:row>
      <xdr:rowOff>0</xdr:rowOff>
    </xdr:to>
    <xdr:sp macro="" textlink="">
      <xdr:nvSpPr>
        <xdr:cNvPr id="12" name="Freeform 22">
          <a:extLst>
            <a:ext uri="{FF2B5EF4-FFF2-40B4-BE49-F238E27FC236}">
              <a16:creationId xmlns:a16="http://schemas.microsoft.com/office/drawing/2014/main" id="{00000000-0008-0000-0400-00000C000000}"/>
            </a:ext>
          </a:extLst>
        </xdr:cNvPr>
        <xdr:cNvSpPr>
          <a:spLocks noEditPoints="1"/>
        </xdr:cNvSpPr>
      </xdr:nvSpPr>
      <xdr:spPr bwMode="auto">
        <a:xfrm>
          <a:off x="7133168" y="33771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12</xdr:row>
      <xdr:rowOff>243419</xdr:rowOff>
    </xdr:from>
    <xdr:to>
      <xdr:col>5</xdr:col>
      <xdr:colOff>1377952</xdr:colOff>
      <xdr:row>13</xdr:row>
      <xdr:rowOff>0</xdr:rowOff>
    </xdr:to>
    <xdr:sp macro="" textlink="">
      <xdr:nvSpPr>
        <xdr:cNvPr id="13" name="Freeform 22">
          <a:extLst>
            <a:ext uri="{FF2B5EF4-FFF2-40B4-BE49-F238E27FC236}">
              <a16:creationId xmlns:a16="http://schemas.microsoft.com/office/drawing/2014/main" id="{00000000-0008-0000-0400-00000D000000}"/>
            </a:ext>
          </a:extLst>
        </xdr:cNvPr>
        <xdr:cNvSpPr>
          <a:spLocks noEditPoints="1"/>
        </xdr:cNvSpPr>
      </xdr:nvSpPr>
      <xdr:spPr bwMode="auto">
        <a:xfrm>
          <a:off x="8076143" y="3377144"/>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54</xdr:row>
      <xdr:rowOff>243419</xdr:rowOff>
    </xdr:from>
    <xdr:to>
      <xdr:col>4</xdr:col>
      <xdr:colOff>1377952</xdr:colOff>
      <xdr:row>55</xdr:row>
      <xdr:rowOff>0</xdr:rowOff>
    </xdr:to>
    <xdr:sp macro="" textlink="">
      <xdr:nvSpPr>
        <xdr:cNvPr id="14" name="Freeform 22">
          <a:extLst>
            <a:ext uri="{FF2B5EF4-FFF2-40B4-BE49-F238E27FC236}">
              <a16:creationId xmlns:a16="http://schemas.microsoft.com/office/drawing/2014/main" id="{00000000-0008-0000-0400-00000E000000}"/>
            </a:ext>
          </a:extLst>
        </xdr:cNvPr>
        <xdr:cNvSpPr>
          <a:spLocks noEditPoints="1"/>
        </xdr:cNvSpPr>
      </xdr:nvSpPr>
      <xdr:spPr bwMode="auto">
        <a:xfrm>
          <a:off x="7133168" y="158453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54</xdr:row>
      <xdr:rowOff>243419</xdr:rowOff>
    </xdr:from>
    <xdr:to>
      <xdr:col>5</xdr:col>
      <xdr:colOff>1377952</xdr:colOff>
      <xdr:row>55</xdr:row>
      <xdr:rowOff>0</xdr:rowOff>
    </xdr:to>
    <xdr:sp macro="" textlink="">
      <xdr:nvSpPr>
        <xdr:cNvPr id="15" name="Freeform 22">
          <a:extLst>
            <a:ext uri="{FF2B5EF4-FFF2-40B4-BE49-F238E27FC236}">
              <a16:creationId xmlns:a16="http://schemas.microsoft.com/office/drawing/2014/main" id="{00000000-0008-0000-0400-00000F000000}"/>
            </a:ext>
          </a:extLst>
        </xdr:cNvPr>
        <xdr:cNvSpPr>
          <a:spLocks noEditPoints="1"/>
        </xdr:cNvSpPr>
      </xdr:nvSpPr>
      <xdr:spPr bwMode="auto">
        <a:xfrm>
          <a:off x="8076143" y="15845369"/>
          <a:ext cx="0" cy="423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27" name="Freeform 22">
          <a:extLst>
            <a:ext uri="{FF2B5EF4-FFF2-40B4-BE49-F238E27FC236}">
              <a16:creationId xmlns:a16="http://schemas.microsoft.com/office/drawing/2014/main" id="{00000000-0008-0000-0400-00001B000000}"/>
            </a:ext>
          </a:extLst>
        </xdr:cNvPr>
        <xdr:cNvSpPr>
          <a:spLocks noEditPoints="1"/>
        </xdr:cNvSpPr>
      </xdr:nvSpPr>
      <xdr:spPr bwMode="auto">
        <a:xfrm>
          <a:off x="8076143" y="2948519"/>
          <a:ext cx="0" cy="32806"/>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1</xdr:col>
      <xdr:colOff>87879</xdr:colOff>
      <xdr:row>5</xdr:row>
      <xdr:rowOff>2117</xdr:rowOff>
    </xdr:from>
    <xdr:to>
      <xdr:col>1</xdr:col>
      <xdr:colOff>380827</xdr:colOff>
      <xdr:row>11</xdr:row>
      <xdr:rowOff>3559</xdr:rowOff>
    </xdr:to>
    <xdr:grpSp>
      <xdr:nvGrpSpPr>
        <xdr:cNvPr id="16" name="Group 15">
          <a:extLst>
            <a:ext uri="{FF2B5EF4-FFF2-40B4-BE49-F238E27FC236}">
              <a16:creationId xmlns:a16="http://schemas.microsoft.com/office/drawing/2014/main" id="{735C96A2-5137-4FBB-BA27-D354C8DE7EBD}"/>
            </a:ext>
          </a:extLst>
        </xdr:cNvPr>
        <xdr:cNvGrpSpPr/>
      </xdr:nvGrpSpPr>
      <xdr:grpSpPr>
        <a:xfrm>
          <a:off x="305593" y="1072546"/>
          <a:ext cx="292948" cy="1634299"/>
          <a:chOff x="331265" y="1293283"/>
          <a:chExt cx="365672" cy="1892301"/>
        </a:xfrm>
      </xdr:grpSpPr>
      <xdr:grpSp>
        <xdr:nvGrpSpPr>
          <xdr:cNvPr id="17" name="Envelope icon group" descr="Envelope">
            <a:extLst>
              <a:ext uri="{FF2B5EF4-FFF2-40B4-BE49-F238E27FC236}">
                <a16:creationId xmlns:a16="http://schemas.microsoft.com/office/drawing/2014/main" id="{E4EDDB2A-0FA8-DE93-0D61-B9426A6AA3B9}"/>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24" name="Freeform 16">
              <a:extLst>
                <a:ext uri="{FF2B5EF4-FFF2-40B4-BE49-F238E27FC236}">
                  <a16:creationId xmlns:a16="http://schemas.microsoft.com/office/drawing/2014/main" id="{82533632-2755-0A83-66F8-365EA550A5E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25" name="Freeform 17">
              <a:extLst>
                <a:ext uri="{FF2B5EF4-FFF2-40B4-BE49-F238E27FC236}">
                  <a16:creationId xmlns:a16="http://schemas.microsoft.com/office/drawing/2014/main" id="{33A480EF-0507-66BC-AC8A-70211235891B}"/>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18" name="Person icon" descr="Person">
            <a:extLst>
              <a:ext uri="{FF2B5EF4-FFF2-40B4-BE49-F238E27FC236}">
                <a16:creationId xmlns:a16="http://schemas.microsoft.com/office/drawing/2014/main" id="{908808F3-359F-80A0-4EE4-CE5AC8D0BA7E}"/>
              </a:ext>
            </a:extLst>
          </xdr:cNvPr>
          <xdr:cNvSpPr>
            <a:spLocks noChangeAspect="1"/>
          </xdr:cNvSpPr>
        </xdr:nvSpPr>
        <xdr:spPr bwMode="auto">
          <a:xfrm>
            <a:off x="371514" y="2238919"/>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19" name="Telephone icon group" descr="Telephone">
            <a:extLst>
              <a:ext uri="{FF2B5EF4-FFF2-40B4-BE49-F238E27FC236}">
                <a16:creationId xmlns:a16="http://schemas.microsoft.com/office/drawing/2014/main" id="{FFD90678-F2EE-82A9-8E9D-40ACB8B1C247}"/>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21" name="Freeform 20">
              <a:extLst>
                <a:ext uri="{FF2B5EF4-FFF2-40B4-BE49-F238E27FC236}">
                  <a16:creationId xmlns:a16="http://schemas.microsoft.com/office/drawing/2014/main" id="{FCED1E3C-84E4-827A-C7E8-B8B71DEA6C3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22" name="Freeform 21">
              <a:extLst>
                <a:ext uri="{FF2B5EF4-FFF2-40B4-BE49-F238E27FC236}">
                  <a16:creationId xmlns:a16="http://schemas.microsoft.com/office/drawing/2014/main" id="{805469F2-927A-ED08-38AF-7BBE3B50D92E}"/>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23" name="Freeform 22">
              <a:extLst>
                <a:ext uri="{FF2B5EF4-FFF2-40B4-BE49-F238E27FC236}">
                  <a16:creationId xmlns:a16="http://schemas.microsoft.com/office/drawing/2014/main" id="{F679792E-CFA8-81A8-9ADD-09D84B4E1710}"/>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20" name="House icon" descr="House">
            <a:extLst>
              <a:ext uri="{FF2B5EF4-FFF2-40B4-BE49-F238E27FC236}">
                <a16:creationId xmlns:a16="http://schemas.microsoft.com/office/drawing/2014/main" id="{A082405C-B802-B0C2-BE86-FBB7EDBDA962}"/>
              </a:ext>
            </a:extLst>
          </xdr:cNvPr>
          <xdr:cNvSpPr>
            <a:spLocks noChangeAspect="1" noEditPoints="1"/>
          </xdr:cNvSpPr>
        </xdr:nvSpPr>
        <xdr:spPr bwMode="auto">
          <a:xfrm>
            <a:off x="337307" y="1293283"/>
            <a:ext cx="359630"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xdr:from>
      <xdr:col>4</xdr:col>
      <xdr:colOff>1018118</xdr:colOff>
      <xdr:row>12</xdr:row>
      <xdr:rowOff>243419</xdr:rowOff>
    </xdr:from>
    <xdr:to>
      <xdr:col>4</xdr:col>
      <xdr:colOff>1377952</xdr:colOff>
      <xdr:row>13</xdr:row>
      <xdr:rowOff>0</xdr:rowOff>
    </xdr:to>
    <xdr:sp macro="" textlink="">
      <xdr:nvSpPr>
        <xdr:cNvPr id="26" name="Freeform 22">
          <a:extLst>
            <a:ext uri="{FF2B5EF4-FFF2-40B4-BE49-F238E27FC236}">
              <a16:creationId xmlns:a16="http://schemas.microsoft.com/office/drawing/2014/main" id="{8961F53A-4C77-459F-9F05-D9E31D8C5EBC}"/>
            </a:ext>
          </a:extLst>
        </xdr:cNvPr>
        <xdr:cNvSpPr>
          <a:spLocks noEditPoints="1"/>
        </xdr:cNvSpPr>
      </xdr:nvSpPr>
      <xdr:spPr bwMode="auto">
        <a:xfrm>
          <a:off x="6333068" y="31644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12</xdr:row>
      <xdr:rowOff>243419</xdr:rowOff>
    </xdr:from>
    <xdr:to>
      <xdr:col>5</xdr:col>
      <xdr:colOff>1377952</xdr:colOff>
      <xdr:row>13</xdr:row>
      <xdr:rowOff>0</xdr:rowOff>
    </xdr:to>
    <xdr:sp macro="" textlink="">
      <xdr:nvSpPr>
        <xdr:cNvPr id="33" name="Freeform 22">
          <a:extLst>
            <a:ext uri="{FF2B5EF4-FFF2-40B4-BE49-F238E27FC236}">
              <a16:creationId xmlns:a16="http://schemas.microsoft.com/office/drawing/2014/main" id="{AF27FFD8-0826-4C9E-9289-5477B675A7A7}"/>
            </a:ext>
          </a:extLst>
        </xdr:cNvPr>
        <xdr:cNvSpPr>
          <a:spLocks noEditPoints="1"/>
        </xdr:cNvSpPr>
      </xdr:nvSpPr>
      <xdr:spPr bwMode="auto">
        <a:xfrm>
          <a:off x="7323668" y="31644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4</xdr:col>
      <xdr:colOff>1018118</xdr:colOff>
      <xdr:row>54</xdr:row>
      <xdr:rowOff>243419</xdr:rowOff>
    </xdr:from>
    <xdr:to>
      <xdr:col>4</xdr:col>
      <xdr:colOff>1377952</xdr:colOff>
      <xdr:row>55</xdr:row>
      <xdr:rowOff>0</xdr:rowOff>
    </xdr:to>
    <xdr:sp macro="" textlink="">
      <xdr:nvSpPr>
        <xdr:cNvPr id="34" name="Freeform 22">
          <a:extLst>
            <a:ext uri="{FF2B5EF4-FFF2-40B4-BE49-F238E27FC236}">
              <a16:creationId xmlns:a16="http://schemas.microsoft.com/office/drawing/2014/main" id="{146AA44C-B3A9-432C-943B-89779FF3C5EB}"/>
            </a:ext>
          </a:extLst>
        </xdr:cNvPr>
        <xdr:cNvSpPr>
          <a:spLocks noEditPoints="1"/>
        </xdr:cNvSpPr>
      </xdr:nvSpPr>
      <xdr:spPr bwMode="auto">
        <a:xfrm>
          <a:off x="6333068" y="121052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54</xdr:row>
      <xdr:rowOff>243419</xdr:rowOff>
    </xdr:from>
    <xdr:to>
      <xdr:col>5</xdr:col>
      <xdr:colOff>1377952</xdr:colOff>
      <xdr:row>55</xdr:row>
      <xdr:rowOff>0</xdr:rowOff>
    </xdr:to>
    <xdr:sp macro="" textlink="">
      <xdr:nvSpPr>
        <xdr:cNvPr id="35" name="Freeform 22">
          <a:extLst>
            <a:ext uri="{FF2B5EF4-FFF2-40B4-BE49-F238E27FC236}">
              <a16:creationId xmlns:a16="http://schemas.microsoft.com/office/drawing/2014/main" id="{A4CA9E26-4958-495A-82B7-C5F82C60ECD0}"/>
            </a:ext>
          </a:extLst>
        </xdr:cNvPr>
        <xdr:cNvSpPr>
          <a:spLocks noEditPoints="1"/>
        </xdr:cNvSpPr>
      </xdr:nvSpPr>
      <xdr:spPr bwMode="auto">
        <a:xfrm>
          <a:off x="7323668" y="12105219"/>
          <a:ext cx="0" cy="0"/>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11</xdr:row>
      <xdr:rowOff>243419</xdr:rowOff>
    </xdr:from>
    <xdr:to>
      <xdr:col>5</xdr:col>
      <xdr:colOff>1377952</xdr:colOff>
      <xdr:row>12</xdr:row>
      <xdr:rowOff>0</xdr:rowOff>
    </xdr:to>
    <xdr:sp macro="" textlink="">
      <xdr:nvSpPr>
        <xdr:cNvPr id="36" name="Freeform 22">
          <a:extLst>
            <a:ext uri="{FF2B5EF4-FFF2-40B4-BE49-F238E27FC236}">
              <a16:creationId xmlns:a16="http://schemas.microsoft.com/office/drawing/2014/main" id="{5454E344-DEEF-470A-AC19-5C50F8F176C9}"/>
            </a:ext>
          </a:extLst>
        </xdr:cNvPr>
        <xdr:cNvSpPr>
          <a:spLocks noEditPoints="1"/>
        </xdr:cNvSpPr>
      </xdr:nvSpPr>
      <xdr:spPr bwMode="auto">
        <a:xfrm>
          <a:off x="7323668" y="2999319"/>
          <a:ext cx="0" cy="3598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editAs="oneCell">
    <xdr:from>
      <xdr:col>8</xdr:col>
      <xdr:colOff>970644</xdr:colOff>
      <xdr:row>0</xdr:row>
      <xdr:rowOff>45357</xdr:rowOff>
    </xdr:from>
    <xdr:to>
      <xdr:col>10</xdr:col>
      <xdr:colOff>953995</xdr:colOff>
      <xdr:row>4</xdr:row>
      <xdr:rowOff>235812</xdr:rowOff>
    </xdr:to>
    <xdr:pic>
      <xdr:nvPicPr>
        <xdr:cNvPr id="28" name="Picture 27">
          <a:extLst>
            <a:ext uri="{FF2B5EF4-FFF2-40B4-BE49-F238E27FC236}">
              <a16:creationId xmlns:a16="http://schemas.microsoft.com/office/drawing/2014/main" id="{9A7B948E-4C7A-4E46-95FA-59643BEDAEA3}"/>
            </a:ext>
          </a:extLst>
        </xdr:cNvPr>
        <xdr:cNvPicPr>
          <a:picLocks noChangeAspect="1"/>
        </xdr:cNvPicPr>
      </xdr:nvPicPr>
      <xdr:blipFill>
        <a:blip xmlns:r="http://schemas.openxmlformats.org/officeDocument/2006/relationships" r:embed="rId1"/>
        <a:stretch>
          <a:fillRect/>
        </a:stretch>
      </xdr:blipFill>
      <xdr:spPr>
        <a:xfrm>
          <a:off x="10967358" y="45357"/>
          <a:ext cx="2731994" cy="988741"/>
        </a:xfrm>
        <a:prstGeom prst="rect">
          <a:avLst/>
        </a:prstGeom>
      </xdr:spPr>
    </xdr:pic>
    <xdr:clientData/>
  </xdr:twoCellAnchor>
  <xdr:twoCellAnchor editAs="oneCell">
    <xdr:from>
      <xdr:col>10</xdr:col>
      <xdr:colOff>317500</xdr:colOff>
      <xdr:row>55</xdr:row>
      <xdr:rowOff>81643</xdr:rowOff>
    </xdr:from>
    <xdr:to>
      <xdr:col>11</xdr:col>
      <xdr:colOff>126996</xdr:colOff>
      <xdr:row>57</xdr:row>
      <xdr:rowOff>43274</xdr:rowOff>
    </xdr:to>
    <xdr:pic>
      <xdr:nvPicPr>
        <xdr:cNvPr id="29" name="Picture 28">
          <a:extLst>
            <a:ext uri="{FF2B5EF4-FFF2-40B4-BE49-F238E27FC236}">
              <a16:creationId xmlns:a16="http://schemas.microsoft.com/office/drawing/2014/main" id="{0C8A060C-02FD-4C59-8D4C-D9D5D09AC59B}"/>
            </a:ext>
          </a:extLst>
        </xdr:cNvPr>
        <xdr:cNvPicPr>
          <a:picLocks noChangeAspect="1"/>
        </xdr:cNvPicPr>
      </xdr:nvPicPr>
      <xdr:blipFill>
        <a:blip xmlns:r="http://schemas.openxmlformats.org/officeDocument/2006/relationships" r:embed="rId2"/>
        <a:stretch>
          <a:fillRect/>
        </a:stretch>
      </xdr:blipFill>
      <xdr:spPr>
        <a:xfrm>
          <a:off x="13062857" y="12164786"/>
          <a:ext cx="771068" cy="4514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1018118</xdr:colOff>
      <xdr:row>11</xdr:row>
      <xdr:rowOff>243419</xdr:rowOff>
    </xdr:from>
    <xdr:to>
      <xdr:col>5</xdr:col>
      <xdr:colOff>1377952</xdr:colOff>
      <xdr:row>12</xdr:row>
      <xdr:rowOff>0</xdr:rowOff>
    </xdr:to>
    <xdr:sp macro="" textlink="">
      <xdr:nvSpPr>
        <xdr:cNvPr id="14" name="Freeform 22">
          <a:extLst>
            <a:ext uri="{FF2B5EF4-FFF2-40B4-BE49-F238E27FC236}">
              <a16:creationId xmlns:a16="http://schemas.microsoft.com/office/drawing/2014/main" id="{00000000-0008-0000-0300-00000E000000}"/>
            </a:ext>
          </a:extLst>
        </xdr:cNvPr>
        <xdr:cNvSpPr>
          <a:spLocks noEditPoints="1"/>
        </xdr:cNvSpPr>
      </xdr:nvSpPr>
      <xdr:spPr bwMode="auto">
        <a:xfrm>
          <a:off x="8476193" y="3091394"/>
          <a:ext cx="0" cy="32806"/>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5</xdr:col>
      <xdr:colOff>1018118</xdr:colOff>
      <xdr:row>10</xdr:row>
      <xdr:rowOff>243419</xdr:rowOff>
    </xdr:from>
    <xdr:to>
      <xdr:col>5</xdr:col>
      <xdr:colOff>1377952</xdr:colOff>
      <xdr:row>11</xdr:row>
      <xdr:rowOff>0</xdr:rowOff>
    </xdr:to>
    <xdr:sp macro="" textlink="">
      <xdr:nvSpPr>
        <xdr:cNvPr id="23" name="Freeform 22">
          <a:extLst>
            <a:ext uri="{FF2B5EF4-FFF2-40B4-BE49-F238E27FC236}">
              <a16:creationId xmlns:a16="http://schemas.microsoft.com/office/drawing/2014/main" id="{9A116CEB-0F03-4968-A77E-64CBA79991D0}"/>
            </a:ext>
          </a:extLst>
        </xdr:cNvPr>
        <xdr:cNvSpPr>
          <a:spLocks noEditPoints="1"/>
        </xdr:cNvSpPr>
      </xdr:nvSpPr>
      <xdr:spPr bwMode="auto">
        <a:xfrm>
          <a:off x="8898468" y="2897719"/>
          <a:ext cx="0" cy="35981"/>
        </a:xfrm>
        <a:custGeom>
          <a:avLst/>
          <a:gdLst>
            <a:gd name="T0" fmla="*/ 1061 w 1061"/>
            <a:gd name="T1" fmla="*/ 499 h 1071"/>
            <a:gd name="T2" fmla="*/ 1009 w 1061"/>
            <a:gd name="T3" fmla="*/ 499 h 1071"/>
            <a:gd name="T4" fmla="*/ 1009 w 1061"/>
            <a:gd name="T5" fmla="*/ 262 h 1071"/>
            <a:gd name="T6" fmla="*/ 907 w 1061"/>
            <a:gd name="T7" fmla="*/ 160 h 1071"/>
            <a:gd name="T8" fmla="*/ 837 w 1061"/>
            <a:gd name="T9" fmla="*/ 160 h 1071"/>
            <a:gd name="T10" fmla="*/ 766 w 1061"/>
            <a:gd name="T11" fmla="*/ 31 h 1071"/>
            <a:gd name="T12" fmla="*/ 712 w 1061"/>
            <a:gd name="T13" fmla="*/ 0 h 1071"/>
            <a:gd name="T14" fmla="*/ 682 w 1061"/>
            <a:gd name="T15" fmla="*/ 8 h 1071"/>
            <a:gd name="T16" fmla="*/ 408 w 1061"/>
            <a:gd name="T17" fmla="*/ 160 h 1071"/>
            <a:gd name="T18" fmla="*/ 103 w 1061"/>
            <a:gd name="T19" fmla="*/ 160 h 1071"/>
            <a:gd name="T20" fmla="*/ 0 w 1061"/>
            <a:gd name="T21" fmla="*/ 262 h 1071"/>
            <a:gd name="T22" fmla="*/ 0 w 1061"/>
            <a:gd name="T23" fmla="*/ 969 h 1071"/>
            <a:gd name="T24" fmla="*/ 103 w 1061"/>
            <a:gd name="T25" fmla="*/ 1071 h 1071"/>
            <a:gd name="T26" fmla="*/ 907 w 1061"/>
            <a:gd name="T27" fmla="*/ 1071 h 1071"/>
            <a:gd name="T28" fmla="*/ 1009 w 1061"/>
            <a:gd name="T29" fmla="*/ 969 h 1071"/>
            <a:gd name="T30" fmla="*/ 1009 w 1061"/>
            <a:gd name="T31" fmla="*/ 761 h 1071"/>
            <a:gd name="T32" fmla="*/ 1061 w 1061"/>
            <a:gd name="T33" fmla="*/ 761 h 1071"/>
            <a:gd name="T34" fmla="*/ 1061 w 1061"/>
            <a:gd name="T35" fmla="*/ 499 h 1071"/>
            <a:gd name="T36" fmla="*/ 907 w 1061"/>
            <a:gd name="T37" fmla="*/ 201 h 1071"/>
            <a:gd name="T38" fmla="*/ 968 w 1061"/>
            <a:gd name="T39" fmla="*/ 256 h 1071"/>
            <a:gd name="T40" fmla="*/ 890 w 1061"/>
            <a:gd name="T41" fmla="*/ 256 h 1071"/>
            <a:gd name="T42" fmla="*/ 860 w 1061"/>
            <a:gd name="T43" fmla="*/ 201 h 1071"/>
            <a:gd name="T44" fmla="*/ 907 w 1061"/>
            <a:gd name="T45" fmla="*/ 201 h 1071"/>
            <a:gd name="T46" fmla="*/ 702 w 1061"/>
            <a:gd name="T47" fmla="*/ 43 h 1071"/>
            <a:gd name="T48" fmla="*/ 730 w 1061"/>
            <a:gd name="T49" fmla="*/ 51 h 1071"/>
            <a:gd name="T50" fmla="*/ 843 w 1061"/>
            <a:gd name="T51" fmla="*/ 256 h 1071"/>
            <a:gd name="T52" fmla="*/ 320 w 1061"/>
            <a:gd name="T53" fmla="*/ 256 h 1071"/>
            <a:gd name="T54" fmla="*/ 702 w 1061"/>
            <a:gd name="T55" fmla="*/ 43 h 1071"/>
            <a:gd name="T56" fmla="*/ 968 w 1061"/>
            <a:gd name="T57" fmla="*/ 969 h 1071"/>
            <a:gd name="T58" fmla="*/ 907 w 1061"/>
            <a:gd name="T59" fmla="*/ 1030 h 1071"/>
            <a:gd name="T60" fmla="*/ 103 w 1061"/>
            <a:gd name="T61" fmla="*/ 1030 h 1071"/>
            <a:gd name="T62" fmla="*/ 41 w 1061"/>
            <a:gd name="T63" fmla="*/ 969 h 1071"/>
            <a:gd name="T64" fmla="*/ 41 w 1061"/>
            <a:gd name="T65" fmla="*/ 262 h 1071"/>
            <a:gd name="T66" fmla="*/ 103 w 1061"/>
            <a:gd name="T67" fmla="*/ 201 h 1071"/>
            <a:gd name="T68" fmla="*/ 334 w 1061"/>
            <a:gd name="T69" fmla="*/ 201 h 1071"/>
            <a:gd name="T70" fmla="*/ 236 w 1061"/>
            <a:gd name="T71" fmla="*/ 256 h 1071"/>
            <a:gd name="T72" fmla="*/ 116 w 1061"/>
            <a:gd name="T73" fmla="*/ 256 h 1071"/>
            <a:gd name="T74" fmla="*/ 95 w 1061"/>
            <a:gd name="T75" fmla="*/ 276 h 1071"/>
            <a:gd name="T76" fmla="*/ 116 w 1061"/>
            <a:gd name="T77" fmla="*/ 297 h 1071"/>
            <a:gd name="T78" fmla="*/ 968 w 1061"/>
            <a:gd name="T79" fmla="*/ 297 h 1071"/>
            <a:gd name="T80" fmla="*/ 968 w 1061"/>
            <a:gd name="T81" fmla="*/ 499 h 1071"/>
            <a:gd name="T82" fmla="*/ 818 w 1061"/>
            <a:gd name="T83" fmla="*/ 499 h 1071"/>
            <a:gd name="T84" fmla="*/ 691 w 1061"/>
            <a:gd name="T85" fmla="*/ 626 h 1071"/>
            <a:gd name="T86" fmla="*/ 691 w 1061"/>
            <a:gd name="T87" fmla="*/ 635 h 1071"/>
            <a:gd name="T88" fmla="*/ 818 w 1061"/>
            <a:gd name="T89" fmla="*/ 761 h 1071"/>
            <a:gd name="T90" fmla="*/ 968 w 1061"/>
            <a:gd name="T91" fmla="*/ 761 h 1071"/>
            <a:gd name="T92" fmla="*/ 968 w 1061"/>
            <a:gd name="T93" fmla="*/ 969 h 1071"/>
            <a:gd name="T94" fmla="*/ 1020 w 1061"/>
            <a:gd name="T95" fmla="*/ 720 h 1071"/>
            <a:gd name="T96" fmla="*/ 818 w 1061"/>
            <a:gd name="T97" fmla="*/ 720 h 1071"/>
            <a:gd name="T98" fmla="*/ 732 w 1061"/>
            <a:gd name="T99" fmla="*/ 634 h 1071"/>
            <a:gd name="T100" fmla="*/ 732 w 1061"/>
            <a:gd name="T101" fmla="*/ 626 h 1071"/>
            <a:gd name="T102" fmla="*/ 818 w 1061"/>
            <a:gd name="T103" fmla="*/ 540 h 1071"/>
            <a:gd name="T104" fmla="*/ 1020 w 1061"/>
            <a:gd name="T105" fmla="*/ 540 h 1071"/>
            <a:gd name="T106" fmla="*/ 1020 w 1061"/>
            <a:gd name="T107" fmla="*/ 720 h 1071"/>
            <a:gd name="T108" fmla="*/ 881 w 1061"/>
            <a:gd name="T109" fmla="*/ 632 h 1071"/>
            <a:gd name="T110" fmla="*/ 835 w 1061"/>
            <a:gd name="T111" fmla="*/ 677 h 1071"/>
            <a:gd name="T112" fmla="*/ 790 w 1061"/>
            <a:gd name="T113" fmla="*/ 632 h 1071"/>
            <a:gd name="T114" fmla="*/ 835 w 1061"/>
            <a:gd name="T115" fmla="*/ 586 h 1071"/>
            <a:gd name="T116" fmla="*/ 881 w 1061"/>
            <a:gd name="T117" fmla="*/ 632 h 1071"/>
            <a:gd name="T118" fmla="*/ 881 w 1061"/>
            <a:gd name="T119" fmla="*/ 632 h 1071"/>
            <a:gd name="T120" fmla="*/ 881 w 1061"/>
            <a:gd name="T121" fmla="*/ 632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61" h="1071">
              <a:moveTo>
                <a:pt x="1061" y="499"/>
              </a:moveTo>
              <a:cubicBezTo>
                <a:pt x="1009" y="499"/>
                <a:pt x="1009" y="499"/>
                <a:pt x="1009" y="499"/>
              </a:cubicBezTo>
              <a:cubicBezTo>
                <a:pt x="1009" y="262"/>
                <a:pt x="1009" y="262"/>
                <a:pt x="1009" y="262"/>
              </a:cubicBezTo>
              <a:cubicBezTo>
                <a:pt x="1009" y="206"/>
                <a:pt x="963" y="160"/>
                <a:pt x="907" y="160"/>
              </a:cubicBezTo>
              <a:cubicBezTo>
                <a:pt x="837" y="160"/>
                <a:pt x="837" y="160"/>
                <a:pt x="837" y="160"/>
              </a:cubicBezTo>
              <a:cubicBezTo>
                <a:pt x="766" y="31"/>
                <a:pt x="766" y="31"/>
                <a:pt x="766" y="31"/>
              </a:cubicBezTo>
              <a:cubicBezTo>
                <a:pt x="755" y="12"/>
                <a:pt x="734" y="0"/>
                <a:pt x="712" y="0"/>
              </a:cubicBezTo>
              <a:cubicBezTo>
                <a:pt x="701" y="0"/>
                <a:pt x="691" y="2"/>
                <a:pt x="682" y="8"/>
              </a:cubicBezTo>
              <a:cubicBezTo>
                <a:pt x="408" y="160"/>
                <a:pt x="408" y="160"/>
                <a:pt x="408" y="160"/>
              </a:cubicBezTo>
              <a:cubicBezTo>
                <a:pt x="103" y="160"/>
                <a:pt x="103" y="160"/>
                <a:pt x="103" y="160"/>
              </a:cubicBezTo>
              <a:cubicBezTo>
                <a:pt x="46" y="160"/>
                <a:pt x="0" y="206"/>
                <a:pt x="0" y="262"/>
              </a:cubicBezTo>
              <a:cubicBezTo>
                <a:pt x="0" y="969"/>
                <a:pt x="0" y="969"/>
                <a:pt x="0" y="969"/>
              </a:cubicBezTo>
              <a:cubicBezTo>
                <a:pt x="0" y="1025"/>
                <a:pt x="46" y="1071"/>
                <a:pt x="103" y="1071"/>
              </a:cubicBezTo>
              <a:cubicBezTo>
                <a:pt x="907" y="1071"/>
                <a:pt x="907" y="1071"/>
                <a:pt x="907" y="1071"/>
              </a:cubicBezTo>
              <a:cubicBezTo>
                <a:pt x="963" y="1071"/>
                <a:pt x="1009" y="1025"/>
                <a:pt x="1009" y="969"/>
              </a:cubicBezTo>
              <a:cubicBezTo>
                <a:pt x="1009" y="761"/>
                <a:pt x="1009" y="761"/>
                <a:pt x="1009" y="761"/>
              </a:cubicBezTo>
              <a:cubicBezTo>
                <a:pt x="1061" y="761"/>
                <a:pt x="1061" y="761"/>
                <a:pt x="1061" y="761"/>
              </a:cubicBezTo>
              <a:lnTo>
                <a:pt x="1061" y="499"/>
              </a:lnTo>
              <a:close/>
              <a:moveTo>
                <a:pt x="907" y="201"/>
              </a:moveTo>
              <a:cubicBezTo>
                <a:pt x="938" y="201"/>
                <a:pt x="964" y="225"/>
                <a:pt x="968" y="256"/>
              </a:cubicBezTo>
              <a:cubicBezTo>
                <a:pt x="890" y="256"/>
                <a:pt x="890" y="256"/>
                <a:pt x="890" y="256"/>
              </a:cubicBezTo>
              <a:cubicBezTo>
                <a:pt x="860" y="201"/>
                <a:pt x="860" y="201"/>
                <a:pt x="860" y="201"/>
              </a:cubicBezTo>
              <a:lnTo>
                <a:pt x="907" y="201"/>
              </a:lnTo>
              <a:close/>
              <a:moveTo>
                <a:pt x="702" y="43"/>
              </a:moveTo>
              <a:cubicBezTo>
                <a:pt x="711" y="38"/>
                <a:pt x="724" y="42"/>
                <a:pt x="730" y="51"/>
              </a:cubicBezTo>
              <a:cubicBezTo>
                <a:pt x="843" y="256"/>
                <a:pt x="843" y="256"/>
                <a:pt x="843" y="256"/>
              </a:cubicBezTo>
              <a:cubicBezTo>
                <a:pt x="320" y="256"/>
                <a:pt x="320" y="256"/>
                <a:pt x="320" y="256"/>
              </a:cubicBezTo>
              <a:lnTo>
                <a:pt x="702" y="43"/>
              </a:lnTo>
              <a:close/>
              <a:moveTo>
                <a:pt x="968" y="969"/>
              </a:moveTo>
              <a:cubicBezTo>
                <a:pt x="968" y="1003"/>
                <a:pt x="941" y="1030"/>
                <a:pt x="907" y="1030"/>
              </a:cubicBezTo>
              <a:cubicBezTo>
                <a:pt x="103" y="1030"/>
                <a:pt x="103" y="1030"/>
                <a:pt x="103" y="1030"/>
              </a:cubicBezTo>
              <a:cubicBezTo>
                <a:pt x="69" y="1030"/>
                <a:pt x="41" y="1003"/>
                <a:pt x="41" y="969"/>
              </a:cubicBezTo>
              <a:cubicBezTo>
                <a:pt x="41" y="262"/>
                <a:pt x="41" y="262"/>
                <a:pt x="41" y="262"/>
              </a:cubicBezTo>
              <a:cubicBezTo>
                <a:pt x="41" y="228"/>
                <a:pt x="69" y="201"/>
                <a:pt x="103" y="201"/>
              </a:cubicBezTo>
              <a:cubicBezTo>
                <a:pt x="334" y="201"/>
                <a:pt x="334" y="201"/>
                <a:pt x="334" y="201"/>
              </a:cubicBezTo>
              <a:cubicBezTo>
                <a:pt x="236" y="256"/>
                <a:pt x="236" y="256"/>
                <a:pt x="236" y="256"/>
              </a:cubicBezTo>
              <a:cubicBezTo>
                <a:pt x="116" y="256"/>
                <a:pt x="116" y="256"/>
                <a:pt x="116" y="256"/>
              </a:cubicBezTo>
              <a:cubicBezTo>
                <a:pt x="104" y="256"/>
                <a:pt x="95" y="265"/>
                <a:pt x="95" y="276"/>
              </a:cubicBezTo>
              <a:cubicBezTo>
                <a:pt x="95" y="288"/>
                <a:pt x="104" y="297"/>
                <a:pt x="116" y="297"/>
              </a:cubicBezTo>
              <a:cubicBezTo>
                <a:pt x="968" y="297"/>
                <a:pt x="968" y="297"/>
                <a:pt x="968" y="297"/>
              </a:cubicBezTo>
              <a:cubicBezTo>
                <a:pt x="968" y="499"/>
                <a:pt x="968" y="499"/>
                <a:pt x="968" y="499"/>
              </a:cubicBezTo>
              <a:cubicBezTo>
                <a:pt x="818" y="499"/>
                <a:pt x="818" y="499"/>
                <a:pt x="818" y="499"/>
              </a:cubicBezTo>
              <a:cubicBezTo>
                <a:pt x="748" y="499"/>
                <a:pt x="691" y="556"/>
                <a:pt x="691" y="626"/>
              </a:cubicBezTo>
              <a:cubicBezTo>
                <a:pt x="691" y="635"/>
                <a:pt x="691" y="635"/>
                <a:pt x="691" y="635"/>
              </a:cubicBezTo>
              <a:cubicBezTo>
                <a:pt x="691" y="704"/>
                <a:pt x="748" y="761"/>
                <a:pt x="818" y="761"/>
              </a:cubicBezTo>
              <a:cubicBezTo>
                <a:pt x="968" y="761"/>
                <a:pt x="968" y="761"/>
                <a:pt x="968" y="761"/>
              </a:cubicBezTo>
              <a:lnTo>
                <a:pt x="968" y="969"/>
              </a:lnTo>
              <a:close/>
              <a:moveTo>
                <a:pt x="1020" y="720"/>
              </a:moveTo>
              <a:cubicBezTo>
                <a:pt x="818" y="720"/>
                <a:pt x="818" y="720"/>
                <a:pt x="818" y="720"/>
              </a:cubicBezTo>
              <a:cubicBezTo>
                <a:pt x="771" y="720"/>
                <a:pt x="732" y="682"/>
                <a:pt x="732" y="634"/>
              </a:cubicBezTo>
              <a:cubicBezTo>
                <a:pt x="732" y="626"/>
                <a:pt x="732" y="626"/>
                <a:pt x="732" y="626"/>
              </a:cubicBezTo>
              <a:cubicBezTo>
                <a:pt x="732" y="578"/>
                <a:pt x="771" y="540"/>
                <a:pt x="818" y="540"/>
              </a:cubicBezTo>
              <a:cubicBezTo>
                <a:pt x="1020" y="540"/>
                <a:pt x="1020" y="540"/>
                <a:pt x="1020" y="540"/>
              </a:cubicBezTo>
              <a:lnTo>
                <a:pt x="1020" y="720"/>
              </a:lnTo>
              <a:close/>
              <a:moveTo>
                <a:pt x="881" y="632"/>
              </a:moveTo>
              <a:cubicBezTo>
                <a:pt x="881" y="657"/>
                <a:pt x="861" y="677"/>
                <a:pt x="835" y="677"/>
              </a:cubicBezTo>
              <a:cubicBezTo>
                <a:pt x="810" y="677"/>
                <a:pt x="790" y="657"/>
                <a:pt x="790" y="632"/>
              </a:cubicBezTo>
              <a:cubicBezTo>
                <a:pt x="790" y="607"/>
                <a:pt x="810" y="586"/>
                <a:pt x="835" y="586"/>
              </a:cubicBezTo>
              <a:cubicBezTo>
                <a:pt x="861" y="586"/>
                <a:pt x="881" y="607"/>
                <a:pt x="881" y="632"/>
              </a:cubicBezTo>
              <a:close/>
              <a:moveTo>
                <a:pt x="881" y="632"/>
              </a:moveTo>
              <a:cubicBezTo>
                <a:pt x="881" y="632"/>
                <a:pt x="881" y="632"/>
                <a:pt x="881" y="632"/>
              </a:cubicBezTo>
            </a:path>
          </a:pathLst>
        </a:custGeom>
        <a:solidFill>
          <a:schemeClr val="accent2"/>
        </a:solidFill>
        <a:ln>
          <a:noFill/>
        </a:ln>
      </xdr:spPr>
      <xdr:txBody>
        <a:bodyPr vert="horz" wrap="square" lIns="91440" tIns="45720" rIns="91440" bIns="45720" numCol="1" anchor="t" anchorCtr="0" compatLnSpc="1">
          <a:prstTxWarp prst="textNoShape">
            <a:avLst/>
          </a:prstTxWarp>
        </a:bodyPr>
        <a:lstStyle/>
        <a:p>
          <a:endParaRPr lang="en-ZA"/>
        </a:p>
      </xdr:txBody>
    </xdr:sp>
    <xdr:clientData/>
  </xdr:twoCellAnchor>
  <xdr:twoCellAnchor>
    <xdr:from>
      <xdr:col>1</xdr:col>
      <xdr:colOff>63500</xdr:colOff>
      <xdr:row>4</xdr:row>
      <xdr:rowOff>254000</xdr:rowOff>
    </xdr:from>
    <xdr:to>
      <xdr:col>1</xdr:col>
      <xdr:colOff>356448</xdr:colOff>
      <xdr:row>10</xdr:row>
      <xdr:rowOff>251884</xdr:rowOff>
    </xdr:to>
    <xdr:grpSp>
      <xdr:nvGrpSpPr>
        <xdr:cNvPr id="26" name="Group 25">
          <a:extLst>
            <a:ext uri="{FF2B5EF4-FFF2-40B4-BE49-F238E27FC236}">
              <a16:creationId xmlns:a16="http://schemas.microsoft.com/office/drawing/2014/main" id="{2813FF97-5656-4351-A008-5E54844D5400}"/>
            </a:ext>
          </a:extLst>
        </xdr:cNvPr>
        <xdr:cNvGrpSpPr/>
      </xdr:nvGrpSpPr>
      <xdr:grpSpPr>
        <a:xfrm>
          <a:off x="281214" y="1233714"/>
          <a:ext cx="292948" cy="1630741"/>
          <a:chOff x="331265" y="1293283"/>
          <a:chExt cx="365672" cy="1892301"/>
        </a:xfrm>
      </xdr:grpSpPr>
      <xdr:grpSp>
        <xdr:nvGrpSpPr>
          <xdr:cNvPr id="27" name="Envelope icon group" descr="Envelope">
            <a:extLst>
              <a:ext uri="{FF2B5EF4-FFF2-40B4-BE49-F238E27FC236}">
                <a16:creationId xmlns:a16="http://schemas.microsoft.com/office/drawing/2014/main" id="{820A9E81-B3D1-7996-0650-AF4C3F3CF9F0}"/>
              </a:ext>
            </a:extLst>
          </xdr:cNvPr>
          <xdr:cNvGrpSpPr>
            <a:grpSpLocks noChangeAspect="1"/>
          </xdr:cNvGrpSpPr>
        </xdr:nvGrpSpPr>
        <xdr:grpSpPr>
          <a:xfrm>
            <a:off x="349256" y="2913762"/>
            <a:ext cx="318228" cy="271822"/>
            <a:chOff x="1847850" y="4562475"/>
            <a:chExt cx="447675" cy="381000"/>
          </a:xfrm>
          <a:solidFill>
            <a:schemeClr val="bg1"/>
          </a:solidFill>
        </xdr:grpSpPr>
        <xdr:sp macro="" textlink="">
          <xdr:nvSpPr>
            <xdr:cNvPr id="34" name="Freeform 16">
              <a:extLst>
                <a:ext uri="{FF2B5EF4-FFF2-40B4-BE49-F238E27FC236}">
                  <a16:creationId xmlns:a16="http://schemas.microsoft.com/office/drawing/2014/main" id="{35270672-B146-AF15-61B7-625E8EFAE85F}"/>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solidFill>
                <a:srgbClr val="FF9900"/>
              </a:solidFill>
              <a:prstDash val="solid"/>
              <a:round/>
              <a:headEnd/>
              <a:tailEnd/>
            </a:ln>
          </xdr:spPr>
        </xdr:sp>
        <xdr:sp macro="" textlink="">
          <xdr:nvSpPr>
            <xdr:cNvPr id="35" name="Freeform 17">
              <a:extLst>
                <a:ext uri="{FF2B5EF4-FFF2-40B4-BE49-F238E27FC236}">
                  <a16:creationId xmlns:a16="http://schemas.microsoft.com/office/drawing/2014/main" id="{751F6D39-7074-B34A-CF84-A874337D1F89}"/>
                </a:ext>
              </a:extLst>
            </xdr:cNvPr>
            <xdr:cNvSpPr>
              <a:spLocks/>
            </xdr:cNvSpPr>
          </xdr:nvSpPr>
          <xdr:spPr bwMode="auto">
            <a:xfrm>
              <a:off x="1850660" y="4562475"/>
              <a:ext cx="425814" cy="190356"/>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solidFill>
                <a:srgbClr val="FF9900"/>
              </a:solidFill>
              <a:prstDash val="solid"/>
              <a:round/>
              <a:headEnd/>
              <a:tailEnd/>
            </a:ln>
          </xdr:spPr>
        </xdr:sp>
      </xdr:grpSp>
      <xdr:sp macro="" textlink="">
        <xdr:nvSpPr>
          <xdr:cNvPr id="28" name="Person icon" descr="Person">
            <a:extLst>
              <a:ext uri="{FF2B5EF4-FFF2-40B4-BE49-F238E27FC236}">
                <a16:creationId xmlns:a16="http://schemas.microsoft.com/office/drawing/2014/main" id="{13980A5A-4005-B346-33BA-7847747E857B}"/>
              </a:ext>
            </a:extLst>
          </xdr:cNvPr>
          <xdr:cNvSpPr>
            <a:spLocks noChangeAspect="1"/>
          </xdr:cNvSpPr>
        </xdr:nvSpPr>
        <xdr:spPr bwMode="auto">
          <a:xfrm>
            <a:off x="371514" y="2238919"/>
            <a:ext cx="261072" cy="266596"/>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1"/>
          </a:solidFill>
          <a:ln w="0">
            <a:solidFill>
              <a:srgbClr val="FF9900"/>
            </a:solidFill>
            <a:prstDash val="solid"/>
            <a:round/>
            <a:headEnd/>
            <a:tailEnd/>
          </a:ln>
        </xdr:spPr>
        <xdr:txBody>
          <a:bodyPr/>
          <a:lstStyle/>
          <a:p>
            <a:endParaRPr lang="en-ZA"/>
          </a:p>
        </xdr:txBody>
      </xdr:sp>
      <xdr:grpSp>
        <xdr:nvGrpSpPr>
          <xdr:cNvPr id="29" name="Telephone icon group" descr="Telephone">
            <a:extLst>
              <a:ext uri="{FF2B5EF4-FFF2-40B4-BE49-F238E27FC236}">
                <a16:creationId xmlns:a16="http://schemas.microsoft.com/office/drawing/2014/main" id="{93A701C2-498B-834A-2600-AD1F4624CB8A}"/>
              </a:ext>
            </a:extLst>
          </xdr:cNvPr>
          <xdr:cNvGrpSpPr>
            <a:grpSpLocks noChangeAspect="1"/>
          </xdr:cNvGrpSpPr>
        </xdr:nvGrpSpPr>
        <xdr:grpSpPr>
          <a:xfrm>
            <a:off x="331265" y="2608227"/>
            <a:ext cx="314317" cy="261102"/>
            <a:chOff x="1866900" y="5410200"/>
            <a:chExt cx="419100" cy="352425"/>
          </a:xfrm>
          <a:solidFill>
            <a:schemeClr val="bg1"/>
          </a:solidFill>
        </xdr:grpSpPr>
        <xdr:sp macro="" textlink="">
          <xdr:nvSpPr>
            <xdr:cNvPr id="31" name="Freeform 20">
              <a:extLst>
                <a:ext uri="{FF2B5EF4-FFF2-40B4-BE49-F238E27FC236}">
                  <a16:creationId xmlns:a16="http://schemas.microsoft.com/office/drawing/2014/main" id="{4DBB45FD-43BF-7574-8D6B-041EC22BD302}"/>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32" name="Freeform 21">
              <a:extLst>
                <a:ext uri="{FF2B5EF4-FFF2-40B4-BE49-F238E27FC236}">
                  <a16:creationId xmlns:a16="http://schemas.microsoft.com/office/drawing/2014/main" id="{4617F104-7375-70C5-7A31-9D2BE253A15C}"/>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solidFill>
                <a:srgbClr val="FF9900"/>
              </a:solidFill>
              <a:prstDash val="solid"/>
              <a:round/>
              <a:headEnd/>
              <a:tailEnd/>
            </a:ln>
          </xdr:spPr>
        </xdr:sp>
        <xdr:sp macro="" textlink="">
          <xdr:nvSpPr>
            <xdr:cNvPr id="33" name="Freeform 22">
              <a:extLst>
                <a:ext uri="{FF2B5EF4-FFF2-40B4-BE49-F238E27FC236}">
                  <a16:creationId xmlns:a16="http://schemas.microsoft.com/office/drawing/2014/main" id="{83C2AF29-D937-2876-4D42-377B391D0898}"/>
                </a:ext>
              </a:extLst>
            </xdr:cNvPr>
            <xdr:cNvSpPr>
              <a:spLocks noEditPoints="1"/>
            </xdr:cNvSpPr>
          </xdr:nvSpPr>
          <xdr:spPr bwMode="auto">
            <a:xfrm>
              <a:off x="1918844" y="5410200"/>
              <a:ext cx="367156"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solidFill>
                <a:srgbClr val="FF9900"/>
              </a:solidFill>
              <a:prstDash val="solid"/>
              <a:round/>
              <a:headEnd/>
              <a:tailEnd/>
            </a:ln>
          </xdr:spPr>
        </xdr:sp>
      </xdr:grpSp>
      <xdr:sp macro="" textlink="">
        <xdr:nvSpPr>
          <xdr:cNvPr id="30" name="House icon" descr="House">
            <a:extLst>
              <a:ext uri="{FF2B5EF4-FFF2-40B4-BE49-F238E27FC236}">
                <a16:creationId xmlns:a16="http://schemas.microsoft.com/office/drawing/2014/main" id="{1CBDC0CE-2D90-F580-DB17-C9E4831AB820}"/>
              </a:ext>
            </a:extLst>
          </xdr:cNvPr>
          <xdr:cNvSpPr>
            <a:spLocks noChangeAspect="1" noEditPoints="1"/>
          </xdr:cNvSpPr>
        </xdr:nvSpPr>
        <xdr:spPr bwMode="auto">
          <a:xfrm>
            <a:off x="337307" y="1293283"/>
            <a:ext cx="359630" cy="324096"/>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1"/>
          </a:solidFill>
          <a:ln w="0">
            <a:solidFill>
              <a:srgbClr val="FF9900"/>
            </a:solidFill>
            <a:prstDash val="solid"/>
            <a:round/>
            <a:headEnd/>
            <a:tailEnd/>
          </a:ln>
        </xdr:spPr>
        <xdr:txBody>
          <a:bodyPr/>
          <a:lstStyle/>
          <a:p>
            <a:endParaRPr lang="en-ZA"/>
          </a:p>
        </xdr:txBody>
      </xdr:sp>
    </xdr:grpSp>
    <xdr:clientData/>
  </xdr:twoCellAnchor>
  <xdr:twoCellAnchor editAs="oneCell">
    <xdr:from>
      <xdr:col>10</xdr:col>
      <xdr:colOff>1097643</xdr:colOff>
      <xdr:row>0</xdr:row>
      <xdr:rowOff>18143</xdr:rowOff>
    </xdr:from>
    <xdr:to>
      <xdr:col>12</xdr:col>
      <xdr:colOff>1062851</xdr:colOff>
      <xdr:row>3</xdr:row>
      <xdr:rowOff>216458</xdr:rowOff>
    </xdr:to>
    <xdr:pic>
      <xdr:nvPicPr>
        <xdr:cNvPr id="3" name="Picture 2">
          <a:extLst>
            <a:ext uri="{FF2B5EF4-FFF2-40B4-BE49-F238E27FC236}">
              <a16:creationId xmlns:a16="http://schemas.microsoft.com/office/drawing/2014/main" id="{2B68EB08-5663-4B29-9A4A-F590EEC2F59C}"/>
            </a:ext>
          </a:extLst>
        </xdr:cNvPr>
        <xdr:cNvPicPr>
          <a:picLocks noChangeAspect="1"/>
        </xdr:cNvPicPr>
      </xdr:nvPicPr>
      <xdr:blipFill>
        <a:blip xmlns:r="http://schemas.openxmlformats.org/officeDocument/2006/relationships" r:embed="rId1"/>
        <a:stretch>
          <a:fillRect/>
        </a:stretch>
      </xdr:blipFill>
      <xdr:spPr>
        <a:xfrm>
          <a:off x="12128500" y="18143"/>
          <a:ext cx="2477994" cy="896815"/>
        </a:xfrm>
        <a:prstGeom prst="rect">
          <a:avLst/>
        </a:prstGeom>
      </xdr:spPr>
    </xdr:pic>
    <xdr:clientData/>
  </xdr:twoCellAnchor>
  <xdr:twoCellAnchor editAs="oneCell">
    <xdr:from>
      <xdr:col>12</xdr:col>
      <xdr:colOff>399142</xdr:colOff>
      <xdr:row>31</xdr:row>
      <xdr:rowOff>226785</xdr:rowOff>
    </xdr:from>
    <xdr:to>
      <xdr:col>13</xdr:col>
      <xdr:colOff>63496</xdr:colOff>
      <xdr:row>34</xdr:row>
      <xdr:rowOff>43273</xdr:rowOff>
    </xdr:to>
    <xdr:pic>
      <xdr:nvPicPr>
        <xdr:cNvPr id="4" name="Picture 3">
          <a:extLst>
            <a:ext uri="{FF2B5EF4-FFF2-40B4-BE49-F238E27FC236}">
              <a16:creationId xmlns:a16="http://schemas.microsoft.com/office/drawing/2014/main" id="{4BA08ECD-0ECC-4B9F-8606-E8EBD0905E4B}"/>
            </a:ext>
          </a:extLst>
        </xdr:cNvPr>
        <xdr:cNvPicPr>
          <a:picLocks noChangeAspect="1"/>
        </xdr:cNvPicPr>
      </xdr:nvPicPr>
      <xdr:blipFill>
        <a:blip xmlns:r="http://schemas.openxmlformats.org/officeDocument/2006/relationships" r:embed="rId2"/>
        <a:stretch>
          <a:fillRect/>
        </a:stretch>
      </xdr:blipFill>
      <xdr:spPr>
        <a:xfrm>
          <a:off x="13942785" y="8155214"/>
          <a:ext cx="771068" cy="4514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9C8DAE8-6143-4EB6-BA7B-839039B73103}" name="Inventory6" displayName="Inventory6" ref="B22:I254" totalsRowCount="1" headerRowDxfId="39" dataDxfId="37" totalsRowDxfId="36" headerRowBorderDxfId="38" totalsRowBorderDxfId="35">
  <autoFilter ref="B22:I253" xr:uid="{29C8DAE8-6143-4EB6-BA7B-839039B73103}"/>
  <sortState xmlns:xlrd2="http://schemas.microsoft.com/office/spreadsheetml/2017/richdata2" ref="B23:I53">
    <sortCondition ref="D23:D253"/>
  </sortState>
  <tableColumns count="8">
    <tableColumn id="21" xr3:uid="{A3C3E7DE-BA22-4715-AE0E-562F549FA209}" name="Item #" dataDxfId="34" totalsRowDxfId="7" dataCellStyle="Good"/>
    <tableColumn id="3" xr3:uid="{549DAD21-5D9C-403E-8BD6-3AA49F6FC8D3}" name="Additional Services" dataDxfId="33" totalsRowDxfId="6"/>
    <tableColumn id="4" xr3:uid="{9FD65EDF-C05C-4D3F-8CFC-91AB04EB03B1}" name="Item/Description" dataDxfId="32" totalsRowDxfId="5"/>
    <tableColumn id="2" xr3:uid="{8D9325CD-0F2E-4C8D-AE91-CC6B7D8C899A}" name="Supplier" dataDxfId="31" totalsRowDxfId="4" dataCellStyle="Heading 4"/>
    <tableColumn id="9" xr3:uid="{52EBC4D8-8C27-416F-9699-CF22CA98A043}" name="Hire Price" totalsRowLabel=" " dataDxfId="30" totalsRowDxfId="3" dataCellStyle="Heading 3"/>
    <tableColumn id="7" xr3:uid="{BEBD8527-DA88-4424-8948-73A82900F5F6}" name="Qty" dataDxfId="29" totalsRowDxfId="2" dataCellStyle="Heading 3"/>
    <tableColumn id="1" xr3:uid="{0707F9D3-2490-47FB-973A-DC8A6589CE60}" name="Total Hire Price" totalsRowFunction="custom" dataDxfId="28" totalsRowDxfId="1" dataCellStyle="Heading 3">
      <calculatedColumnFormula>SUM(Inventory6[[#This Row],[Qty]]*Inventory6[[#This Row],[Hire Price]])</calculatedColumnFormula>
      <totalsRowFormula>SUM(Inventory6[Total Hire Price])</totalsRowFormula>
    </tableColumn>
    <tableColumn id="13" xr3:uid="{7BFD9C5F-F487-4FDB-B0B8-14EF763C341B}" name="Exhibitor Notes" dataDxfId="27" totalsRowDxfId="0"/>
  </tableColumns>
  <tableStyleInfo name="TableStyleLight19" showFirstColumn="1" showLastColumn="0" showRowStripes="1" showColumnStripes="0"/>
  <extLst>
    <ext xmlns:x14="http://schemas.microsoft.com/office/spreadsheetml/2009/9/main" uri="{504A1905-F514-4f6f-8877-14C23A59335A}">
      <x14:table altTextSummary="List of household inventory items such as, Item # (calculated field), Room/area, item information, Purchase information, Estimated Current Value, Notes, and Photo (Yes/No fiel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74E217-9D41-4817-B014-8501F6388672}" name="Inventory62" displayName="Inventory62" ref="B33:H63" totalsRowShown="0" headerRowDxfId="26" dataDxfId="24" totalsRowDxfId="23" headerRowBorderDxfId="25" totalsRowBorderDxfId="22">
  <autoFilter ref="B33:H63" xr:uid="{8274E217-9D41-4817-B014-8501F6388672}"/>
  <tableColumns count="7">
    <tableColumn id="21" xr3:uid="{9BC9255A-26D8-4C1A-87B8-3D72F8E58FA1}" name="Column1" dataDxfId="21" totalsRowDxfId="20" dataCellStyle="Good"/>
    <tableColumn id="3" xr3:uid="{A9E5923B-F45B-47D4-9972-0AFAC26607D9}" name="Column2" dataDxfId="19" totalsRowDxfId="18"/>
    <tableColumn id="4" xr3:uid="{A21BBD1F-B171-44A8-AE44-F744B43830C6}" name="Column3" dataDxfId="17" totalsRowDxfId="16"/>
    <tableColumn id="2" xr3:uid="{D238F4EA-D632-4E99-A2B9-B4FB092C0B93}" name="Column4" dataDxfId="15" totalsRowDxfId="14" dataCellStyle="Heading 4"/>
    <tableColumn id="9" xr3:uid="{A3D05E3E-B395-4600-83C2-4708715773FB}" name="Column5" dataDxfId="13" totalsRowDxfId="12" dataCellStyle="Heading 3"/>
    <tableColumn id="7" xr3:uid="{A4832FCF-5632-414A-BA5D-7A1D89B9A152}" name="Column6" dataDxfId="11" totalsRowDxfId="10" dataCellStyle="Heading 3"/>
    <tableColumn id="1" xr3:uid="{FD6350FD-49D0-4811-A9B6-65340D8F6E69}" name="Column7" dataDxfId="9" totalsRowDxfId="8" dataCellStyle="Heading 3">
      <calculatedColumnFormula>SUM(Inventory62[[#This Row],[Column6]]*Inventory62[[#This Row],[Column5]])</calculatedColumnFormula>
    </tableColumn>
  </tableColumns>
  <tableStyleInfo name="TableStyleLight19" showFirstColumn="1" showLastColumn="0" showRowStripes="1" showColumnStripes="0"/>
  <extLst>
    <ext xmlns:x14="http://schemas.microsoft.com/office/spreadsheetml/2009/9/main" uri="{504A1905-F514-4f6f-8877-14C23A59335A}">
      <x14:table altTextSummary="List of household inventory items such as, Item # (calculated field), Room/area, item information, Purchase information, Estimated Current Value, Notes, and Photo (Yes/No fiel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oomLookup5" displayName="RoomLookup5" ref="B2:B6" totalsRowShown="0">
  <autoFilter ref="B2:B6" xr:uid="{00000000-0009-0000-0100-000004000000}"/>
  <sortState xmlns:xlrd2="http://schemas.microsoft.com/office/spreadsheetml/2017/richdata2" ref="B3:B6">
    <sortCondition ref="B3:B6"/>
  </sortState>
  <tableColumns count="1">
    <tableColumn id="1" xr3:uid="{00000000-0010-0000-0100-000001000000}" name="Shows"/>
  </tableColumns>
  <tableStyleInfo name="Home Inventory" showFirstColumn="0" showLastColumn="0" showRowStripes="1" showColumnStripes="0"/>
  <extLst>
    <ext xmlns:x14="http://schemas.microsoft.com/office/spreadsheetml/2009/9/main" uri="{504A1905-F514-4f6f-8877-14C23A59335A}">
      <x14:table altTextSummary="A table containing rooms or areas of a hom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oomLookup" displayName="RoomLookup" ref="B2:B25" totalsRowShown="0">
  <autoFilter ref="B2:B25" xr:uid="{00000000-0009-0000-0100-000002000000}"/>
  <sortState xmlns:xlrd2="http://schemas.microsoft.com/office/spreadsheetml/2017/richdata2" ref="B3:B23">
    <sortCondition ref="B2:B23"/>
  </sortState>
  <tableColumns count="1">
    <tableColumn id="1" xr3:uid="{00000000-0010-0000-0200-000001000000}" name="Categories"/>
  </tableColumns>
  <tableStyleInfo name="Home Inventory" showFirstColumn="0" showLastColumn="0" showRowStripes="1" showColumnStripes="0"/>
  <extLst>
    <ext xmlns:x14="http://schemas.microsoft.com/office/spreadsheetml/2009/9/main" uri="{504A1905-F514-4f6f-8877-14C23A59335A}">
      <x14:table altTextSummary="A table containing rooms or areas of a hom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RoomLookup4" displayName="RoomLookup4" ref="B2:B154" totalsRowShown="0">
  <autoFilter ref="B2:B154" xr:uid="{00000000-0009-0000-0100-000003000000}"/>
  <sortState xmlns:xlrd2="http://schemas.microsoft.com/office/spreadsheetml/2017/richdata2" ref="B3:B34">
    <sortCondition ref="B2:B34"/>
  </sortState>
  <tableColumns count="1">
    <tableColumn id="1" xr3:uid="{00000000-0010-0000-0300-000001000000}" name="Quantity Required"/>
  </tableColumns>
  <tableStyleInfo name="Home Inventory" showFirstColumn="0" showLastColumn="0" showRowStripes="1" showColumnStripes="0"/>
  <extLst>
    <ext xmlns:x14="http://schemas.microsoft.com/office/spreadsheetml/2009/9/main" uri="{504A1905-F514-4f6f-8877-14C23A59335A}">
      <x14:table altTextSummary="A table containing rooms or areas of a hom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A4AD-A800-40B8-AC0C-A474AE58C286}">
  <sheetPr>
    <tabColor theme="1"/>
    <pageSetUpPr fitToPage="1"/>
  </sheetPr>
  <dimension ref="A1:N278"/>
  <sheetViews>
    <sheetView showGridLines="0" tabSelected="1" view="pageBreakPreview" topLeftCell="A215" zoomScale="60" zoomScaleNormal="40" workbookViewId="0">
      <selection activeCell="A244" sqref="A244:XFD247"/>
    </sheetView>
  </sheetViews>
  <sheetFormatPr baseColWidth="10" defaultColWidth="9.1640625" defaultRowHeight="16" customHeight="1" x14ac:dyDescent="0.2"/>
  <cols>
    <col min="1" max="1" width="2.83203125" style="229" customWidth="1"/>
    <col min="2" max="2" width="9.83203125" style="228" customWidth="1"/>
    <col min="3" max="3" width="31.83203125" style="229" customWidth="1"/>
    <col min="4" max="4" width="74.5" style="229" customWidth="1"/>
    <col min="5" max="5" width="24.1640625" style="229" customWidth="1"/>
    <col min="6" max="6" width="25.5" style="226" customWidth="1"/>
    <col min="7" max="7" width="15.6640625" style="226" customWidth="1"/>
    <col min="8" max="8" width="14.83203125" style="226" customWidth="1"/>
    <col min="9" max="9" width="31" style="225" customWidth="1"/>
    <col min="10" max="10" width="2.83203125" style="166" customWidth="1"/>
    <col min="11" max="11" width="9.1640625" style="166"/>
    <col min="12" max="12" width="10.83203125" style="166" bestFit="1" customWidth="1"/>
    <col min="13" max="13" width="9.1640625" style="166"/>
    <col min="14" max="14" width="9.83203125" style="166" bestFit="1" customWidth="1"/>
    <col min="15" max="15" width="12.1640625" style="166" bestFit="1" customWidth="1"/>
    <col min="16" max="16384" width="9.1640625" style="166"/>
  </cols>
  <sheetData>
    <row r="1" spans="1:14" ht="16" customHeight="1" x14ac:dyDescent="0.2">
      <c r="A1" s="160"/>
      <c r="B1" s="161"/>
      <c r="C1" s="162"/>
      <c r="D1" s="162"/>
      <c r="E1" s="162"/>
      <c r="F1" s="164"/>
      <c r="G1" s="164"/>
      <c r="H1" s="164"/>
      <c r="I1" s="163"/>
      <c r="J1" s="165"/>
    </row>
    <row r="2" spans="1:14" ht="16" customHeight="1" x14ac:dyDescent="0.2">
      <c r="A2" s="167"/>
      <c r="B2" s="442" t="s">
        <v>175</v>
      </c>
      <c r="C2" s="442"/>
      <c r="D2" s="442"/>
      <c r="E2" s="442"/>
      <c r="F2" s="442"/>
      <c r="G2" s="442"/>
      <c r="H2" s="169"/>
      <c r="I2" s="168"/>
      <c r="J2" s="170"/>
    </row>
    <row r="3" spans="1:14" ht="22" customHeight="1" x14ac:dyDescent="0.2">
      <c r="A3" s="167"/>
      <c r="B3" s="442"/>
      <c r="C3" s="442"/>
      <c r="D3" s="442"/>
      <c r="E3" s="442"/>
      <c r="F3" s="442"/>
      <c r="G3" s="442"/>
      <c r="H3" s="169"/>
      <c r="I3" s="168"/>
      <c r="J3" s="170"/>
    </row>
    <row r="4" spans="1:14" ht="16" customHeight="1" x14ac:dyDescent="0.2">
      <c r="A4" s="167"/>
      <c r="B4" s="171"/>
      <c r="C4" s="172"/>
      <c r="D4" s="172"/>
      <c r="E4" s="172"/>
      <c r="F4" s="169"/>
      <c r="G4" s="169"/>
      <c r="H4" s="169"/>
      <c r="I4" s="168"/>
      <c r="J4" s="170"/>
    </row>
    <row r="5" spans="1:14" ht="16" customHeight="1" thickBot="1" x14ac:dyDescent="0.25">
      <c r="A5" s="167"/>
      <c r="B5" s="171"/>
      <c r="C5" s="172"/>
      <c r="D5" s="172"/>
      <c r="E5" s="172"/>
      <c r="F5" s="169"/>
      <c r="G5" s="169"/>
      <c r="H5" s="169"/>
      <c r="I5" s="168"/>
      <c r="J5" s="170"/>
    </row>
    <row r="6" spans="1:14" s="90" customFormat="1" ht="25" customHeight="1" thickTop="1" thickBot="1" x14ac:dyDescent="0.25">
      <c r="A6" s="88"/>
      <c r="B6" s="173"/>
      <c r="C6" s="174" t="s">
        <v>130</v>
      </c>
      <c r="D6" s="175"/>
      <c r="E6" s="176" t="s">
        <v>28</v>
      </c>
      <c r="F6" s="293"/>
      <c r="G6" s="440" t="s">
        <v>126</v>
      </c>
      <c r="H6" s="440"/>
      <c r="I6" s="177"/>
      <c r="J6" s="89"/>
    </row>
    <row r="7" spans="1:14" ht="25" customHeight="1" thickTop="1" thickBot="1" x14ac:dyDescent="0.25">
      <c r="A7" s="167"/>
      <c r="B7" s="171"/>
      <c r="C7" s="147" t="s">
        <v>110</v>
      </c>
      <c r="D7" s="146" t="s">
        <v>157</v>
      </c>
      <c r="E7" s="147" t="s">
        <v>129</v>
      </c>
      <c r="F7" s="379" t="s">
        <v>24</v>
      </c>
      <c r="G7" s="441" t="s">
        <v>131</v>
      </c>
      <c r="H7" s="441"/>
      <c r="I7" s="178">
        <f>SUM(Inventory6[[#Totals],[Total Hire Price]])</f>
        <v>0</v>
      </c>
      <c r="J7" s="170"/>
    </row>
    <row r="8" spans="1:14" ht="25" customHeight="1" thickTop="1" thickBot="1" x14ac:dyDescent="0.25">
      <c r="A8" s="167"/>
      <c r="B8" s="171"/>
      <c r="C8" s="147" t="s">
        <v>119</v>
      </c>
      <c r="D8" s="179" t="s">
        <v>158</v>
      </c>
      <c r="E8" s="147" t="s">
        <v>134</v>
      </c>
      <c r="F8" s="298" t="s">
        <v>163</v>
      </c>
      <c r="G8" s="441" t="s">
        <v>132</v>
      </c>
      <c r="H8" s="441"/>
      <c r="I8" s="178">
        <f>SUM(I7*15%)</f>
        <v>0</v>
      </c>
      <c r="J8" s="170"/>
    </row>
    <row r="9" spans="1:14" ht="25" customHeight="1" thickTop="1" thickBot="1" x14ac:dyDescent="0.25">
      <c r="A9" s="167"/>
      <c r="B9" s="171"/>
      <c r="C9" s="180"/>
      <c r="D9" s="179" t="s">
        <v>158</v>
      </c>
      <c r="E9" s="147" t="s">
        <v>127</v>
      </c>
      <c r="F9" s="146" t="s">
        <v>164</v>
      </c>
      <c r="G9" s="441" t="s">
        <v>133</v>
      </c>
      <c r="H9" s="441"/>
      <c r="I9" s="182">
        <f>SUM(I7+I8)</f>
        <v>0</v>
      </c>
      <c r="J9" s="170"/>
    </row>
    <row r="10" spans="1:14" ht="25" customHeight="1" thickTop="1" thickBot="1" x14ac:dyDescent="0.25">
      <c r="A10" s="167"/>
      <c r="B10" s="181" t="s">
        <v>5</v>
      </c>
      <c r="C10" s="147" t="s">
        <v>111</v>
      </c>
      <c r="D10" s="179" t="s">
        <v>159</v>
      </c>
      <c r="E10" s="226"/>
      <c r="J10" s="170"/>
    </row>
    <row r="11" spans="1:14" s="68" customFormat="1" ht="26" thickTop="1" thickBot="1" x14ac:dyDescent="0.25">
      <c r="A11" s="66"/>
      <c r="B11" s="443"/>
      <c r="C11" s="147" t="s">
        <v>112</v>
      </c>
      <c r="D11" s="146" t="s">
        <v>160</v>
      </c>
      <c r="E11" s="183" t="s">
        <v>27</v>
      </c>
      <c r="F11" s="183" t="s">
        <v>254</v>
      </c>
      <c r="G11" s="288" t="s">
        <v>116</v>
      </c>
      <c r="H11" s="289"/>
      <c r="I11" s="184"/>
      <c r="J11" s="67"/>
    </row>
    <row r="12" spans="1:14" s="68" customFormat="1" ht="25" customHeight="1" thickTop="1" thickBot="1" x14ac:dyDescent="0.25">
      <c r="A12" s="66"/>
      <c r="B12" s="443"/>
      <c r="C12" s="147" t="s">
        <v>113</v>
      </c>
      <c r="D12" s="146" t="s">
        <v>161</v>
      </c>
      <c r="E12" s="71" t="s">
        <v>176</v>
      </c>
      <c r="F12" s="71" t="s">
        <v>83</v>
      </c>
      <c r="G12" s="441" t="s">
        <v>305</v>
      </c>
      <c r="H12" s="441"/>
      <c r="I12" s="290" t="s">
        <v>214</v>
      </c>
      <c r="J12" s="67"/>
    </row>
    <row r="13" spans="1:14" s="68" customFormat="1" ht="25" customHeight="1" thickTop="1" thickBot="1" x14ac:dyDescent="0.25">
      <c r="A13" s="66"/>
      <c r="B13" s="140"/>
      <c r="C13" s="147" t="s">
        <v>114</v>
      </c>
      <c r="D13" s="146" t="s">
        <v>162</v>
      </c>
      <c r="E13" s="71" t="s">
        <v>61</v>
      </c>
      <c r="F13" s="71" t="s">
        <v>83</v>
      </c>
      <c r="G13" s="441" t="s">
        <v>299</v>
      </c>
      <c r="H13" s="441"/>
      <c r="I13" s="290" t="s">
        <v>230</v>
      </c>
      <c r="J13" s="67"/>
    </row>
    <row r="14" spans="1:14" s="68" customFormat="1" ht="25" customHeight="1" thickTop="1" thickBot="1" x14ac:dyDescent="0.25">
      <c r="A14" s="66"/>
      <c r="B14" s="140"/>
      <c r="C14" s="147" t="s">
        <v>115</v>
      </c>
      <c r="D14" s="185"/>
      <c r="E14" s="71" t="s">
        <v>215</v>
      </c>
      <c r="F14" s="71" t="s">
        <v>83</v>
      </c>
      <c r="G14" s="441" t="s">
        <v>300</v>
      </c>
      <c r="H14" s="441"/>
      <c r="I14" s="380" t="s">
        <v>521</v>
      </c>
      <c r="J14" s="67"/>
    </row>
    <row r="15" spans="1:14" s="68" customFormat="1" ht="9.75" customHeight="1" thickTop="1" thickBot="1" x14ac:dyDescent="0.25">
      <c r="A15" s="66"/>
      <c r="B15" s="104"/>
      <c r="C15" s="64"/>
      <c r="D15" s="69"/>
      <c r="E15" s="69"/>
      <c r="F15" s="61"/>
      <c r="G15" s="61"/>
      <c r="H15" s="61"/>
      <c r="I15" s="69"/>
      <c r="J15" s="67"/>
      <c r="N15" s="166"/>
    </row>
    <row r="16" spans="1:14" s="68" customFormat="1" ht="9.75" customHeight="1" thickTop="1" x14ac:dyDescent="0.2">
      <c r="A16" s="66"/>
      <c r="B16" s="140"/>
      <c r="C16" s="65"/>
      <c r="D16" s="70"/>
      <c r="E16" s="70"/>
      <c r="F16" s="62"/>
      <c r="G16" s="62"/>
      <c r="H16" s="62"/>
      <c r="I16" s="70"/>
      <c r="J16" s="67"/>
      <c r="N16" s="166"/>
    </row>
    <row r="17" spans="1:13" s="68" customFormat="1" ht="17.25" customHeight="1" x14ac:dyDescent="0.2">
      <c r="A17" s="66"/>
      <c r="B17" s="444" t="s">
        <v>177</v>
      </c>
      <c r="C17" s="444"/>
      <c r="E17" s="186"/>
      <c r="F17" s="445"/>
      <c r="G17" s="445"/>
      <c r="H17" s="445"/>
      <c r="I17" s="187"/>
      <c r="J17" s="67"/>
      <c r="M17" s="188"/>
    </row>
    <row r="18" spans="1:13" s="68" customFormat="1" ht="17.25" customHeight="1" x14ac:dyDescent="0.2">
      <c r="A18" s="66"/>
      <c r="B18" s="446" t="s">
        <v>178</v>
      </c>
      <c r="C18" s="446"/>
      <c r="D18" s="446"/>
      <c r="E18" s="189"/>
      <c r="F18" s="294"/>
      <c r="G18" s="189"/>
      <c r="H18" s="189"/>
      <c r="I18" s="190"/>
      <c r="J18" s="67"/>
      <c r="M18" s="188"/>
    </row>
    <row r="19" spans="1:13" s="68" customFormat="1" ht="20" customHeight="1" x14ac:dyDescent="0.2">
      <c r="A19" s="66"/>
      <c r="B19" s="447" t="s">
        <v>179</v>
      </c>
      <c r="C19" s="447"/>
      <c r="D19" s="447"/>
      <c r="E19" s="1"/>
      <c r="F19" s="295"/>
      <c r="G19" s="191"/>
      <c r="H19" s="191"/>
      <c r="I19" s="190"/>
      <c r="J19" s="67"/>
    </row>
    <row r="20" spans="1:13" s="68" customFormat="1" ht="19.5" customHeight="1" x14ac:dyDescent="0.2">
      <c r="A20" s="66"/>
      <c r="B20" s="446" t="s">
        <v>180</v>
      </c>
      <c r="C20" s="446"/>
      <c r="D20" s="446"/>
      <c r="E20" s="446"/>
      <c r="F20" s="446"/>
      <c r="G20" s="446"/>
      <c r="H20" s="446"/>
      <c r="I20" s="446"/>
      <c r="J20" s="67"/>
    </row>
    <row r="21" spans="1:13" s="68" customFormat="1" ht="10" customHeight="1" x14ac:dyDescent="0.2">
      <c r="A21" s="66"/>
      <c r="B21" s="140"/>
      <c r="C21" s="59"/>
      <c r="D21" s="59"/>
      <c r="E21" s="59"/>
      <c r="F21" s="91"/>
      <c r="G21" s="91"/>
      <c r="H21" s="91"/>
      <c r="I21" s="60"/>
      <c r="J21" s="67"/>
    </row>
    <row r="22" spans="1:13" s="68" customFormat="1" ht="17" x14ac:dyDescent="0.2">
      <c r="A22" s="66"/>
      <c r="B22" s="192" t="s">
        <v>0</v>
      </c>
      <c r="C22" s="193" t="s">
        <v>7</v>
      </c>
      <c r="D22" s="193" t="s">
        <v>108</v>
      </c>
      <c r="E22" s="193" t="s">
        <v>107</v>
      </c>
      <c r="F22" s="195" t="s">
        <v>153</v>
      </c>
      <c r="G22" s="194" t="s">
        <v>117</v>
      </c>
      <c r="H22" s="195" t="s">
        <v>154</v>
      </c>
      <c r="I22" s="196" t="s">
        <v>121</v>
      </c>
      <c r="J22" s="67"/>
    </row>
    <row r="23" spans="1:13" s="317" customFormat="1" ht="18" customHeight="1" x14ac:dyDescent="0.2">
      <c r="A23" s="308"/>
      <c r="B23" s="309"/>
      <c r="C23" s="197" t="s">
        <v>255</v>
      </c>
      <c r="D23" s="311"/>
      <c r="E23" s="312"/>
      <c r="F23" s="342"/>
      <c r="G23" s="313"/>
      <c r="H23" s="314"/>
      <c r="I23" s="315"/>
      <c r="J23" s="316"/>
    </row>
    <row r="24" spans="1:13" s="205" customFormat="1" ht="18" customHeight="1" x14ac:dyDescent="0.2">
      <c r="A24" s="198"/>
      <c r="B24" s="199">
        <v>1</v>
      </c>
      <c r="C24" s="206" t="s">
        <v>22</v>
      </c>
      <c r="D24" s="292" t="s">
        <v>306</v>
      </c>
      <c r="E24" s="212" t="s">
        <v>512</v>
      </c>
      <c r="F24" s="343">
        <f>SUM(560/1.15)</f>
        <v>486.95652173913049</v>
      </c>
      <c r="G24" s="201"/>
      <c r="H24" s="202">
        <f>SUM(Inventory6[[#This Row],[Hire Price]]*G24)</f>
        <v>0</v>
      </c>
      <c r="I24" s="203"/>
      <c r="J24" s="204"/>
    </row>
    <row r="25" spans="1:13" s="317" customFormat="1" ht="18" customHeight="1" x14ac:dyDescent="0.2">
      <c r="A25" s="308"/>
      <c r="B25" s="381"/>
      <c r="C25" s="329" t="s">
        <v>256</v>
      </c>
      <c r="D25" s="350"/>
      <c r="E25" s="330"/>
      <c r="F25" s="345"/>
      <c r="G25" s="331"/>
      <c r="H25" s="332"/>
      <c r="I25" s="333"/>
      <c r="J25" s="316"/>
    </row>
    <row r="26" spans="1:13" s="328" customFormat="1" ht="18" customHeight="1" x14ac:dyDescent="0.2">
      <c r="A26" s="323"/>
      <c r="B26" s="199">
        <v>2</v>
      </c>
      <c r="C26" s="206" t="s">
        <v>307</v>
      </c>
      <c r="D26" s="339" t="s">
        <v>308</v>
      </c>
      <c r="E26" s="200" t="s">
        <v>513</v>
      </c>
      <c r="F26" s="340">
        <v>2520</v>
      </c>
      <c r="G26" s="201"/>
      <c r="H26" s="202">
        <f>SUM(Inventory6[[#This Row],[Hire Price]]*G26)</f>
        <v>0</v>
      </c>
      <c r="I26" s="203"/>
      <c r="J26" s="327"/>
    </row>
    <row r="27" spans="1:13" s="328" customFormat="1" ht="18" customHeight="1" x14ac:dyDescent="0.2">
      <c r="A27" s="323"/>
      <c r="B27" s="199">
        <v>3</v>
      </c>
      <c r="C27" s="206" t="s">
        <v>307</v>
      </c>
      <c r="D27" s="339" t="s">
        <v>309</v>
      </c>
      <c r="E27" s="200" t="s">
        <v>513</v>
      </c>
      <c r="F27" s="340">
        <v>3360</v>
      </c>
      <c r="G27" s="201"/>
      <c r="H27" s="202">
        <f>SUM(Inventory6[[#This Row],[Hire Price]]*G27)</f>
        <v>0</v>
      </c>
      <c r="I27" s="203"/>
      <c r="J27" s="327"/>
    </row>
    <row r="28" spans="1:13" s="328" customFormat="1" ht="18" customHeight="1" x14ac:dyDescent="0.2">
      <c r="A28" s="323"/>
      <c r="B28" s="199">
        <v>4</v>
      </c>
      <c r="C28" s="206" t="s">
        <v>307</v>
      </c>
      <c r="D28" s="339" t="s">
        <v>310</v>
      </c>
      <c r="E28" s="200" t="s">
        <v>513</v>
      </c>
      <c r="F28" s="340">
        <v>5040</v>
      </c>
      <c r="G28" s="201"/>
      <c r="H28" s="202">
        <f>SUM(Inventory6[[#This Row],[Hire Price]]*G28)</f>
        <v>0</v>
      </c>
      <c r="I28" s="203"/>
      <c r="J28" s="327"/>
    </row>
    <row r="29" spans="1:13" s="328" customFormat="1" ht="18" customHeight="1" x14ac:dyDescent="0.2">
      <c r="A29" s="323"/>
      <c r="B29" s="199">
        <v>5</v>
      </c>
      <c r="C29" s="206" t="s">
        <v>307</v>
      </c>
      <c r="D29" s="339" t="s">
        <v>311</v>
      </c>
      <c r="E29" s="200" t="s">
        <v>513</v>
      </c>
      <c r="F29" s="340">
        <v>6720</v>
      </c>
      <c r="G29" s="201"/>
      <c r="H29" s="202">
        <f>SUM(Inventory6[[#This Row],[Hire Price]]*G29)</f>
        <v>0</v>
      </c>
      <c r="I29" s="203"/>
      <c r="J29" s="327"/>
    </row>
    <row r="30" spans="1:13" s="328" customFormat="1" ht="18" customHeight="1" x14ac:dyDescent="0.2">
      <c r="A30" s="323"/>
      <c r="B30" s="199">
        <v>6</v>
      </c>
      <c r="C30" s="206" t="s">
        <v>307</v>
      </c>
      <c r="D30" s="339" t="s">
        <v>312</v>
      </c>
      <c r="E30" s="200" t="s">
        <v>513</v>
      </c>
      <c r="F30" s="340">
        <v>16520</v>
      </c>
      <c r="G30" s="201"/>
      <c r="H30" s="202">
        <f>SUM(Inventory6[[#This Row],[Hire Price]]*G30)</f>
        <v>0</v>
      </c>
      <c r="I30" s="203"/>
      <c r="J30" s="327"/>
    </row>
    <row r="31" spans="1:13" s="328" customFormat="1" ht="18" customHeight="1" x14ac:dyDescent="0.2">
      <c r="A31" s="323"/>
      <c r="B31" s="199">
        <v>7</v>
      </c>
      <c r="C31" s="206" t="s">
        <v>307</v>
      </c>
      <c r="D31" s="339" t="s">
        <v>313</v>
      </c>
      <c r="E31" s="200" t="s">
        <v>513</v>
      </c>
      <c r="F31" s="340">
        <v>27720</v>
      </c>
      <c r="G31" s="305"/>
      <c r="H31" s="202">
        <f>SUM(Inventory6[[#This Row],[Hire Price]]*G31)</f>
        <v>0</v>
      </c>
      <c r="I31" s="203"/>
      <c r="J31" s="327"/>
    </row>
    <row r="32" spans="1:13" s="328" customFormat="1" ht="18" customHeight="1" x14ac:dyDescent="0.2">
      <c r="A32" s="323"/>
      <c r="B32" s="199">
        <v>8</v>
      </c>
      <c r="C32" s="206" t="s">
        <v>307</v>
      </c>
      <c r="D32" s="339" t="s">
        <v>314</v>
      </c>
      <c r="E32" s="200" t="s">
        <v>513</v>
      </c>
      <c r="F32" s="340">
        <v>1680</v>
      </c>
      <c r="G32" s="305"/>
      <c r="H32" s="202">
        <f>SUM(Inventory6[[#This Row],[Hire Price]]*G32)</f>
        <v>0</v>
      </c>
      <c r="I32" s="203"/>
      <c r="J32" s="327"/>
    </row>
    <row r="33" spans="1:11" s="317" customFormat="1" ht="18" customHeight="1" x14ac:dyDescent="0.2">
      <c r="A33" s="308"/>
      <c r="B33" s="373"/>
      <c r="C33" s="349" t="s">
        <v>257</v>
      </c>
      <c r="D33" s="334"/>
      <c r="E33" s="335"/>
      <c r="F33" s="346"/>
      <c r="G33" s="336"/>
      <c r="H33" s="337"/>
      <c r="I33" s="338"/>
      <c r="J33" s="301"/>
      <c r="K33" s="302"/>
    </row>
    <row r="34" spans="1:11" s="205" customFormat="1" ht="18" customHeight="1" x14ac:dyDescent="0.2">
      <c r="A34" s="198"/>
      <c r="B34" s="209">
        <v>9</v>
      </c>
      <c r="C34" s="206" t="s">
        <v>239</v>
      </c>
      <c r="D34" s="206" t="s">
        <v>236</v>
      </c>
      <c r="E34" s="212" t="s">
        <v>514</v>
      </c>
      <c r="F34" s="343">
        <v>36</v>
      </c>
      <c r="G34" s="201"/>
      <c r="H34" s="202">
        <f>SUM(Inventory6[[#This Row],[Hire Price]]*G34)</f>
        <v>0</v>
      </c>
      <c r="I34" s="203"/>
      <c r="J34" s="204"/>
    </row>
    <row r="35" spans="1:11" s="317" customFormat="1" ht="18" customHeight="1" x14ac:dyDescent="0.2">
      <c r="A35" s="308"/>
      <c r="B35" s="373"/>
      <c r="C35" s="349" t="s">
        <v>522</v>
      </c>
      <c r="D35" s="334"/>
      <c r="E35" s="335"/>
      <c r="F35" s="346"/>
      <c r="G35" s="336"/>
      <c r="H35" s="337"/>
      <c r="I35" s="338"/>
      <c r="J35" s="301"/>
      <c r="K35" s="302"/>
    </row>
    <row r="36" spans="1:11" s="205" customFormat="1" ht="18" customHeight="1" x14ac:dyDescent="0.2">
      <c r="A36" s="198"/>
      <c r="B36" s="209">
        <v>10</v>
      </c>
      <c r="C36" s="206" t="s">
        <v>523</v>
      </c>
      <c r="D36" s="206" t="s">
        <v>524</v>
      </c>
      <c r="E36" s="212" t="s">
        <v>514</v>
      </c>
      <c r="F36" s="344">
        <v>288</v>
      </c>
      <c r="G36" s="201"/>
      <c r="H36" s="202">
        <f>SUM(Inventory6[[#This Row],[Hire Price]]*G36)</f>
        <v>0</v>
      </c>
      <c r="I36" s="300"/>
      <c r="J36" s="204"/>
    </row>
    <row r="37" spans="1:11" s="317" customFormat="1" ht="18" customHeight="1" x14ac:dyDescent="0.2">
      <c r="A37" s="308"/>
      <c r="B37" s="375"/>
      <c r="C37" s="329" t="s">
        <v>515</v>
      </c>
      <c r="D37" s="350"/>
      <c r="E37" s="330"/>
      <c r="F37" s="345"/>
      <c r="G37" s="331"/>
      <c r="H37" s="332"/>
      <c r="I37" s="333"/>
      <c r="J37" s="316"/>
    </row>
    <row r="38" spans="1:11" s="205" customFormat="1" ht="18" customHeight="1" x14ac:dyDescent="0.2">
      <c r="A38" s="198"/>
      <c r="B38" s="209">
        <v>11</v>
      </c>
      <c r="C38" s="206" t="s">
        <v>240</v>
      </c>
      <c r="D38" s="351" t="s">
        <v>315</v>
      </c>
      <c r="E38" s="212" t="s">
        <v>514</v>
      </c>
      <c r="F38" s="340">
        <v>319</v>
      </c>
      <c r="G38" s="201"/>
      <c r="H38" s="202">
        <f>SUM(Inventory6[[#This Row],[Hire Price]]*G38)</f>
        <v>0</v>
      </c>
      <c r="I38" s="203"/>
      <c r="J38" s="204"/>
    </row>
    <row r="39" spans="1:11" s="205" customFormat="1" ht="18" customHeight="1" x14ac:dyDescent="0.2">
      <c r="A39" s="198"/>
      <c r="B39" s="209">
        <v>12</v>
      </c>
      <c r="C39" s="206" t="s">
        <v>240</v>
      </c>
      <c r="D39" s="351" t="s">
        <v>316</v>
      </c>
      <c r="E39" s="212" t="s">
        <v>514</v>
      </c>
      <c r="F39" s="340">
        <v>417</v>
      </c>
      <c r="G39" s="201"/>
      <c r="H39" s="202">
        <f>SUM(Inventory6[[#This Row],[Hire Price]]*G39)</f>
        <v>0</v>
      </c>
      <c r="I39" s="203"/>
      <c r="J39" s="204"/>
    </row>
    <row r="40" spans="1:11" s="205" customFormat="1" ht="18" customHeight="1" x14ac:dyDescent="0.2">
      <c r="A40" s="198"/>
      <c r="B40" s="209">
        <v>13</v>
      </c>
      <c r="C40" s="206" t="s">
        <v>240</v>
      </c>
      <c r="D40" s="351" t="s">
        <v>317</v>
      </c>
      <c r="E40" s="212" t="s">
        <v>514</v>
      </c>
      <c r="F40" s="340">
        <v>1002</v>
      </c>
      <c r="G40" s="201"/>
      <c r="H40" s="202">
        <f>SUM(Inventory6[[#This Row],[Hire Price]]*G40)</f>
        <v>0</v>
      </c>
      <c r="I40" s="203"/>
      <c r="J40" s="204"/>
    </row>
    <row r="41" spans="1:11" s="205" customFormat="1" ht="18" customHeight="1" x14ac:dyDescent="0.2">
      <c r="A41" s="198"/>
      <c r="B41" s="209">
        <v>14</v>
      </c>
      <c r="C41" s="206" t="s">
        <v>240</v>
      </c>
      <c r="D41" s="351" t="s">
        <v>318</v>
      </c>
      <c r="E41" s="212" t="s">
        <v>514</v>
      </c>
      <c r="F41" s="340">
        <v>294</v>
      </c>
      <c r="G41" s="305"/>
      <c r="H41" s="202">
        <f>SUM(Inventory6[[#This Row],[Hire Price]]*G41)</f>
        <v>0</v>
      </c>
      <c r="I41" s="203"/>
      <c r="J41" s="204"/>
    </row>
    <row r="42" spans="1:11" s="205" customFormat="1" ht="18" customHeight="1" x14ac:dyDescent="0.2">
      <c r="A42" s="198"/>
      <c r="B42" s="209">
        <v>15</v>
      </c>
      <c r="C42" s="206" t="s">
        <v>240</v>
      </c>
      <c r="D42" s="351" t="s">
        <v>319</v>
      </c>
      <c r="E42" s="212" t="s">
        <v>514</v>
      </c>
      <c r="F42" s="340">
        <v>2650</v>
      </c>
      <c r="G42" s="305"/>
      <c r="H42" s="202">
        <f>SUM(Inventory6[[#This Row],[Hire Price]]*G42)</f>
        <v>0</v>
      </c>
      <c r="I42" s="203"/>
      <c r="J42" s="204"/>
    </row>
    <row r="43" spans="1:11" s="205" customFormat="1" ht="18" customHeight="1" x14ac:dyDescent="0.2">
      <c r="A43" s="198"/>
      <c r="B43" s="209">
        <v>16</v>
      </c>
      <c r="C43" s="206" t="s">
        <v>240</v>
      </c>
      <c r="D43" s="351" t="s">
        <v>320</v>
      </c>
      <c r="E43" s="212" t="s">
        <v>514</v>
      </c>
      <c r="F43" s="340">
        <v>3080</v>
      </c>
      <c r="G43" s="305"/>
      <c r="H43" s="202">
        <f>SUM(Inventory6[[#This Row],[Hire Price]]*G43)</f>
        <v>0</v>
      </c>
      <c r="I43" s="203"/>
      <c r="J43" s="204"/>
    </row>
    <row r="44" spans="1:11" s="205" customFormat="1" ht="18" customHeight="1" x14ac:dyDescent="0.2">
      <c r="A44" s="198"/>
      <c r="B44" s="209">
        <v>17</v>
      </c>
      <c r="C44" s="206" t="s">
        <v>240</v>
      </c>
      <c r="D44" s="351" t="s">
        <v>321</v>
      </c>
      <c r="E44" s="212" t="s">
        <v>514</v>
      </c>
      <c r="F44" s="340">
        <v>6370</v>
      </c>
      <c r="G44" s="305"/>
      <c r="H44" s="202">
        <f>SUM(Inventory6[[#This Row],[Hire Price]]*G44)</f>
        <v>0</v>
      </c>
      <c r="I44" s="203"/>
      <c r="J44" s="204"/>
    </row>
    <row r="45" spans="1:11" s="205" customFormat="1" ht="18" customHeight="1" x14ac:dyDescent="0.2">
      <c r="A45" s="198"/>
      <c r="B45" s="209">
        <v>18</v>
      </c>
      <c r="C45" s="206" t="s">
        <v>240</v>
      </c>
      <c r="D45" s="351" t="s">
        <v>322</v>
      </c>
      <c r="E45" s="212" t="s">
        <v>514</v>
      </c>
      <c r="F45" s="340">
        <v>12530</v>
      </c>
      <c r="G45" s="305"/>
      <c r="H45" s="202">
        <f>SUM(Inventory6[[#This Row],[Hire Price]]*G45)</f>
        <v>0</v>
      </c>
      <c r="I45" s="203"/>
      <c r="J45" s="204"/>
    </row>
    <row r="46" spans="1:11" s="205" customFormat="1" ht="18" customHeight="1" x14ac:dyDescent="0.2">
      <c r="A46" s="198"/>
      <c r="B46" s="209">
        <v>19</v>
      </c>
      <c r="C46" s="206" t="s">
        <v>240</v>
      </c>
      <c r="D46" s="351" t="s">
        <v>323</v>
      </c>
      <c r="E46" s="212" t="s">
        <v>514</v>
      </c>
      <c r="F46" s="340">
        <v>585</v>
      </c>
      <c r="G46" s="305"/>
      <c r="H46" s="202">
        <f>SUM(Inventory6[[#This Row],[Hire Price]]*G46)</f>
        <v>0</v>
      </c>
      <c r="I46" s="203"/>
      <c r="J46" s="204"/>
    </row>
    <row r="47" spans="1:11" s="205" customFormat="1" ht="18" customHeight="1" x14ac:dyDescent="0.2">
      <c r="A47" s="198"/>
      <c r="B47" s="209">
        <v>20</v>
      </c>
      <c r="C47" s="206" t="s">
        <v>240</v>
      </c>
      <c r="D47" s="351" t="s">
        <v>324</v>
      </c>
      <c r="E47" s="212" t="s">
        <v>514</v>
      </c>
      <c r="F47" s="340">
        <v>750</v>
      </c>
      <c r="G47" s="305"/>
      <c r="H47" s="202">
        <f>SUM(Inventory6[[#This Row],[Hire Price]]*G47)</f>
        <v>0</v>
      </c>
      <c r="I47" s="203"/>
      <c r="J47" s="204"/>
    </row>
    <row r="48" spans="1:11" s="205" customFormat="1" ht="18" customHeight="1" x14ac:dyDescent="0.2">
      <c r="A48" s="198"/>
      <c r="B48" s="209">
        <v>21</v>
      </c>
      <c r="C48" s="206" t="s">
        <v>240</v>
      </c>
      <c r="D48" s="351" t="s">
        <v>325</v>
      </c>
      <c r="E48" s="212" t="s">
        <v>514</v>
      </c>
      <c r="F48" s="340">
        <v>1030</v>
      </c>
      <c r="G48" s="305"/>
      <c r="H48" s="202">
        <f>SUM(Inventory6[[#This Row],[Hire Price]]*G48)</f>
        <v>0</v>
      </c>
      <c r="I48" s="203"/>
      <c r="J48" s="204"/>
    </row>
    <row r="49" spans="1:11" s="205" customFormat="1" ht="18" customHeight="1" x14ac:dyDescent="0.2">
      <c r="A49" s="198"/>
      <c r="B49" s="209">
        <v>22</v>
      </c>
      <c r="C49" s="206" t="s">
        <v>240</v>
      </c>
      <c r="D49" s="351" t="s">
        <v>326</v>
      </c>
      <c r="E49" s="212" t="s">
        <v>514</v>
      </c>
      <c r="F49" s="340">
        <v>468</v>
      </c>
      <c r="G49" s="305"/>
      <c r="H49" s="202">
        <f>SUM(Inventory6[[#This Row],[Hire Price]]*G49)</f>
        <v>0</v>
      </c>
      <c r="I49" s="203"/>
      <c r="J49" s="204"/>
    </row>
    <row r="50" spans="1:11" s="205" customFormat="1" ht="18" customHeight="1" x14ac:dyDescent="0.2">
      <c r="A50" s="198"/>
      <c r="B50" s="209">
        <v>23</v>
      </c>
      <c r="C50" s="206" t="s">
        <v>240</v>
      </c>
      <c r="D50" s="351" t="s">
        <v>327</v>
      </c>
      <c r="E50" s="212" t="s">
        <v>514</v>
      </c>
      <c r="F50" s="340">
        <v>372</v>
      </c>
      <c r="G50" s="305"/>
      <c r="H50" s="202">
        <f>SUM(Inventory6[[#This Row],[Hire Price]]*G50)</f>
        <v>0</v>
      </c>
      <c r="I50" s="203"/>
      <c r="J50" s="204"/>
    </row>
    <row r="51" spans="1:11" s="205" customFormat="1" ht="18" customHeight="1" x14ac:dyDescent="0.2">
      <c r="A51" s="198"/>
      <c r="B51" s="209">
        <v>24</v>
      </c>
      <c r="C51" s="206" t="s">
        <v>240</v>
      </c>
      <c r="D51" s="351" t="s">
        <v>328</v>
      </c>
      <c r="E51" s="212" t="s">
        <v>514</v>
      </c>
      <c r="F51" s="340">
        <v>1483</v>
      </c>
      <c r="G51" s="305"/>
      <c r="H51" s="202">
        <f>SUM(Inventory6[[#This Row],[Hire Price]]*G51)</f>
        <v>0</v>
      </c>
      <c r="I51" s="203"/>
      <c r="J51" s="204"/>
    </row>
    <row r="52" spans="1:11" s="205" customFormat="1" ht="18" customHeight="1" x14ac:dyDescent="0.2">
      <c r="A52" s="198"/>
      <c r="B52" s="209">
        <v>25</v>
      </c>
      <c r="C52" s="206" t="s">
        <v>240</v>
      </c>
      <c r="D52" s="351" t="s">
        <v>329</v>
      </c>
      <c r="E52" s="212" t="s">
        <v>514</v>
      </c>
      <c r="F52" s="340">
        <v>886</v>
      </c>
      <c r="G52" s="201"/>
      <c r="H52" s="202">
        <f>SUM(Inventory6[[#This Row],[Hire Price]]*G52)</f>
        <v>0</v>
      </c>
      <c r="I52" s="203"/>
      <c r="J52" s="204"/>
    </row>
    <row r="53" spans="1:11" s="205" customFormat="1" ht="18" customHeight="1" x14ac:dyDescent="0.2">
      <c r="A53" s="198"/>
      <c r="B53" s="209">
        <v>26</v>
      </c>
      <c r="C53" s="206" t="s">
        <v>240</v>
      </c>
      <c r="D53" s="351" t="s">
        <v>330</v>
      </c>
      <c r="E53" s="212" t="s">
        <v>514</v>
      </c>
      <c r="F53" s="340">
        <v>343</v>
      </c>
      <c r="G53" s="201"/>
      <c r="H53" s="202">
        <f>SUM(Inventory6[[#This Row],[Hire Price]]*G53)</f>
        <v>0</v>
      </c>
      <c r="I53" s="203"/>
      <c r="J53" s="204"/>
    </row>
    <row r="54" spans="1:11" s="317" customFormat="1" ht="18" customHeight="1" x14ac:dyDescent="0.2">
      <c r="A54" s="308"/>
      <c r="B54" s="373"/>
      <c r="C54" s="349" t="s">
        <v>258</v>
      </c>
      <c r="D54" s="334"/>
      <c r="E54" s="335"/>
      <c r="F54" s="346"/>
      <c r="G54" s="336"/>
      <c r="H54" s="337"/>
      <c r="I54" s="338"/>
      <c r="J54" s="301"/>
      <c r="K54" s="302"/>
    </row>
    <row r="55" spans="1:11" s="205" customFormat="1" ht="18" customHeight="1" x14ac:dyDescent="0.2">
      <c r="A55" s="198"/>
      <c r="B55" s="209">
        <v>27</v>
      </c>
      <c r="C55" s="206" t="s">
        <v>241</v>
      </c>
      <c r="D55" s="211" t="s">
        <v>237</v>
      </c>
      <c r="E55" s="212" t="s">
        <v>514</v>
      </c>
      <c r="F55" s="343">
        <v>272</v>
      </c>
      <c r="G55" s="201"/>
      <c r="H55" s="202">
        <f>SUM(Inventory6[[#This Row],[Hire Price]]*G55)</f>
        <v>0</v>
      </c>
      <c r="I55" s="203"/>
      <c r="J55" s="204"/>
    </row>
    <row r="56" spans="1:11" s="317" customFormat="1" ht="18" customHeight="1" x14ac:dyDescent="0.2">
      <c r="A56" s="308"/>
      <c r="B56" s="375"/>
      <c r="C56" s="357" t="s">
        <v>297</v>
      </c>
      <c r="D56" s="366"/>
      <c r="E56" s="330"/>
      <c r="F56" s="348"/>
      <c r="G56" s="331"/>
      <c r="H56" s="332"/>
      <c r="I56" s="333"/>
      <c r="J56" s="316"/>
    </row>
    <row r="57" spans="1:11" s="302" customFormat="1" ht="18" customHeight="1" x14ac:dyDescent="0.2">
      <c r="A57" s="299"/>
      <c r="B57" s="209">
        <v>28</v>
      </c>
      <c r="C57" s="356" t="s">
        <v>242</v>
      </c>
      <c r="D57" s="339" t="s">
        <v>331</v>
      </c>
      <c r="E57" s="212" t="s">
        <v>514</v>
      </c>
      <c r="F57" s="340">
        <v>879</v>
      </c>
      <c r="G57" s="201"/>
      <c r="H57" s="202">
        <f>SUM(Inventory6[[#This Row],[Hire Price]]*G57)</f>
        <v>0</v>
      </c>
      <c r="I57" s="203"/>
      <c r="J57" s="301"/>
    </row>
    <row r="58" spans="1:11" s="302" customFormat="1" ht="18" customHeight="1" x14ac:dyDescent="0.2">
      <c r="A58" s="299"/>
      <c r="B58" s="209">
        <v>29</v>
      </c>
      <c r="C58" s="356" t="s">
        <v>242</v>
      </c>
      <c r="D58" s="339" t="s">
        <v>332</v>
      </c>
      <c r="E58" s="212" t="s">
        <v>514</v>
      </c>
      <c r="F58" s="340">
        <v>1253</v>
      </c>
      <c r="G58" s="201"/>
      <c r="H58" s="202">
        <f>SUM(Inventory6[[#This Row],[Hire Price]]*G58)</f>
        <v>0</v>
      </c>
      <c r="I58" s="203"/>
      <c r="J58" s="301"/>
    </row>
    <row r="59" spans="1:11" s="302" customFormat="1" ht="18" customHeight="1" x14ac:dyDescent="0.2">
      <c r="A59" s="299"/>
      <c r="B59" s="209">
        <v>30</v>
      </c>
      <c r="C59" s="356" t="s">
        <v>242</v>
      </c>
      <c r="D59" s="339" t="s">
        <v>333</v>
      </c>
      <c r="E59" s="212" t="s">
        <v>514</v>
      </c>
      <c r="F59" s="340">
        <v>1504</v>
      </c>
      <c r="G59" s="201"/>
      <c r="H59" s="202">
        <f>SUM(Inventory6[[#This Row],[Hire Price]]*G59)</f>
        <v>0</v>
      </c>
      <c r="I59" s="203"/>
      <c r="J59" s="301"/>
    </row>
    <row r="60" spans="1:11" s="317" customFormat="1" ht="18" customHeight="1" x14ac:dyDescent="0.2">
      <c r="A60" s="308"/>
      <c r="B60" s="376"/>
      <c r="C60" s="360" t="s">
        <v>496</v>
      </c>
      <c r="D60" s="367"/>
      <c r="E60" s="352"/>
      <c r="F60" s="348"/>
      <c r="G60" s="353"/>
      <c r="H60" s="354"/>
      <c r="I60" s="355"/>
      <c r="J60" s="316"/>
    </row>
    <row r="61" spans="1:11" s="302" customFormat="1" ht="18" customHeight="1" x14ac:dyDescent="0.2">
      <c r="A61" s="299"/>
      <c r="B61" s="341">
        <v>31</v>
      </c>
      <c r="C61" s="203" t="s">
        <v>234</v>
      </c>
      <c r="D61" s="359" t="s">
        <v>260</v>
      </c>
      <c r="E61" s="304" t="s">
        <v>516</v>
      </c>
      <c r="F61" s="340">
        <v>518</v>
      </c>
      <c r="G61" s="305"/>
      <c r="H61" s="202">
        <f>SUM(Inventory6[[#This Row],[Hire Price]]*G61)</f>
        <v>0</v>
      </c>
      <c r="I61" s="203"/>
      <c r="J61" s="301"/>
    </row>
    <row r="62" spans="1:11" s="302" customFormat="1" ht="18" customHeight="1" x14ac:dyDescent="0.2">
      <c r="A62" s="299"/>
      <c r="B62" s="341">
        <v>32</v>
      </c>
      <c r="C62" s="203" t="s">
        <v>234</v>
      </c>
      <c r="D62" s="359" t="s">
        <v>334</v>
      </c>
      <c r="E62" s="304" t="s">
        <v>516</v>
      </c>
      <c r="F62" s="340">
        <v>1050</v>
      </c>
      <c r="G62" s="305"/>
      <c r="H62" s="202">
        <f>SUM(Inventory6[[#This Row],[Hire Price]]*G62)</f>
        <v>0</v>
      </c>
      <c r="I62" s="203"/>
      <c r="J62" s="301"/>
    </row>
    <row r="63" spans="1:11" s="302" customFormat="1" ht="18" customHeight="1" x14ac:dyDescent="0.2">
      <c r="A63" s="299"/>
      <c r="B63" s="341">
        <v>33</v>
      </c>
      <c r="C63" s="203" t="s">
        <v>234</v>
      </c>
      <c r="D63" s="359" t="s">
        <v>335</v>
      </c>
      <c r="E63" s="304" t="s">
        <v>516</v>
      </c>
      <c r="F63" s="340">
        <v>1260</v>
      </c>
      <c r="G63" s="305"/>
      <c r="H63" s="202">
        <f>SUM(Inventory6[[#This Row],[Hire Price]]*G63)</f>
        <v>0</v>
      </c>
      <c r="I63" s="203"/>
      <c r="J63" s="301"/>
    </row>
    <row r="64" spans="1:11" s="302" customFormat="1" ht="18" customHeight="1" x14ac:dyDescent="0.2">
      <c r="A64" s="299"/>
      <c r="B64" s="341">
        <v>34</v>
      </c>
      <c r="C64" s="203" t="s">
        <v>234</v>
      </c>
      <c r="D64" s="359" t="s">
        <v>336</v>
      </c>
      <c r="E64" s="304" t="s">
        <v>516</v>
      </c>
      <c r="F64" s="340">
        <v>1260</v>
      </c>
      <c r="G64" s="305"/>
      <c r="H64" s="202">
        <f>SUM(Inventory6[[#This Row],[Hire Price]]*G64)</f>
        <v>0</v>
      </c>
      <c r="I64" s="203"/>
      <c r="J64" s="301"/>
    </row>
    <row r="65" spans="1:10" s="302" customFormat="1" ht="18" customHeight="1" x14ac:dyDescent="0.2">
      <c r="A65" s="299"/>
      <c r="B65" s="341">
        <v>35</v>
      </c>
      <c r="C65" s="203" t="s">
        <v>234</v>
      </c>
      <c r="D65" s="359" t="s">
        <v>337</v>
      </c>
      <c r="E65" s="304" t="s">
        <v>516</v>
      </c>
      <c r="F65" s="340">
        <v>952</v>
      </c>
      <c r="G65" s="305"/>
      <c r="H65" s="202">
        <f>SUM(Inventory6[[#This Row],[Hire Price]]*G65)</f>
        <v>0</v>
      </c>
      <c r="I65" s="203"/>
      <c r="J65" s="301"/>
    </row>
    <row r="66" spans="1:10" s="302" customFormat="1" ht="18" customHeight="1" x14ac:dyDescent="0.2">
      <c r="A66" s="299"/>
      <c r="B66" s="341">
        <v>36</v>
      </c>
      <c r="C66" s="203" t="s">
        <v>234</v>
      </c>
      <c r="D66" s="359" t="s">
        <v>338</v>
      </c>
      <c r="E66" s="304" t="s">
        <v>516</v>
      </c>
      <c r="F66" s="340">
        <v>952</v>
      </c>
      <c r="G66" s="305"/>
      <c r="H66" s="202">
        <f>SUM(Inventory6[[#This Row],[Hire Price]]*G66)</f>
        <v>0</v>
      </c>
      <c r="I66" s="203"/>
      <c r="J66" s="301"/>
    </row>
    <row r="67" spans="1:10" s="302" customFormat="1" ht="18" customHeight="1" x14ac:dyDescent="0.2">
      <c r="A67" s="299"/>
      <c r="B67" s="341">
        <v>37</v>
      </c>
      <c r="C67" s="203" t="s">
        <v>234</v>
      </c>
      <c r="D67" s="362" t="s">
        <v>339</v>
      </c>
      <c r="E67" s="304" t="s">
        <v>516</v>
      </c>
      <c r="F67" s="340">
        <v>966</v>
      </c>
      <c r="G67" s="305"/>
      <c r="H67" s="202">
        <f>SUM(Inventory6[[#This Row],[Hire Price]]*G67)</f>
        <v>0</v>
      </c>
      <c r="I67" s="203"/>
      <c r="J67" s="301"/>
    </row>
    <row r="68" spans="1:10" s="302" customFormat="1" ht="18" customHeight="1" x14ac:dyDescent="0.2">
      <c r="A68" s="299"/>
      <c r="B68" s="341">
        <v>38</v>
      </c>
      <c r="C68" s="203" t="s">
        <v>234</v>
      </c>
      <c r="D68" s="359" t="s">
        <v>340</v>
      </c>
      <c r="E68" s="304" t="s">
        <v>516</v>
      </c>
      <c r="F68" s="340">
        <v>714</v>
      </c>
      <c r="G68" s="201"/>
      <c r="H68" s="202">
        <f>SUM(Inventory6[[#This Row],[Hire Price]]*G68)</f>
        <v>0</v>
      </c>
      <c r="I68" s="203"/>
      <c r="J68" s="301"/>
    </row>
    <row r="69" spans="1:10" s="302" customFormat="1" ht="18" customHeight="1" x14ac:dyDescent="0.2">
      <c r="A69" s="299"/>
      <c r="B69" s="341">
        <v>39</v>
      </c>
      <c r="C69" s="203" t="s">
        <v>234</v>
      </c>
      <c r="D69" s="359" t="s">
        <v>341</v>
      </c>
      <c r="E69" s="304" t="s">
        <v>516</v>
      </c>
      <c r="F69" s="340">
        <v>714</v>
      </c>
      <c r="G69" s="201"/>
      <c r="H69" s="202">
        <f>SUM(Inventory6[[#This Row],[Hire Price]]*G69)</f>
        <v>0</v>
      </c>
      <c r="I69" s="203"/>
      <c r="J69" s="301"/>
    </row>
    <row r="70" spans="1:10" s="302" customFormat="1" ht="18" customHeight="1" x14ac:dyDescent="0.2">
      <c r="A70" s="299"/>
      <c r="B70" s="341">
        <v>40</v>
      </c>
      <c r="C70" s="203" t="s">
        <v>234</v>
      </c>
      <c r="D70" s="359" t="s">
        <v>342</v>
      </c>
      <c r="E70" s="304" t="s">
        <v>516</v>
      </c>
      <c r="F70" s="340">
        <v>952</v>
      </c>
      <c r="G70" s="201"/>
      <c r="H70" s="202">
        <f>SUM(Inventory6[[#This Row],[Hire Price]]*G70)</f>
        <v>0</v>
      </c>
      <c r="I70" s="203"/>
      <c r="J70" s="301"/>
    </row>
    <row r="71" spans="1:10" s="302" customFormat="1" ht="18" customHeight="1" x14ac:dyDescent="0.2">
      <c r="A71" s="299"/>
      <c r="B71" s="341">
        <v>41</v>
      </c>
      <c r="C71" s="203" t="s">
        <v>234</v>
      </c>
      <c r="D71" s="359" t="s">
        <v>343</v>
      </c>
      <c r="E71" s="304" t="s">
        <v>516</v>
      </c>
      <c r="F71" s="340">
        <v>952</v>
      </c>
      <c r="G71" s="201"/>
      <c r="H71" s="202">
        <f>SUM(Inventory6[[#This Row],[Hire Price]]*G71)</f>
        <v>0</v>
      </c>
      <c r="I71" s="203"/>
      <c r="J71" s="301"/>
    </row>
    <row r="72" spans="1:10" s="302" customFormat="1" ht="18" customHeight="1" x14ac:dyDescent="0.2">
      <c r="A72" s="299"/>
      <c r="B72" s="341">
        <v>42</v>
      </c>
      <c r="C72" s="203" t="s">
        <v>234</v>
      </c>
      <c r="D72" s="359" t="s">
        <v>344</v>
      </c>
      <c r="E72" s="304" t="s">
        <v>516</v>
      </c>
      <c r="F72" s="340">
        <v>812</v>
      </c>
      <c r="G72" s="201"/>
      <c r="H72" s="202">
        <f>SUM(Inventory6[[#This Row],[Hire Price]]*G72)</f>
        <v>0</v>
      </c>
      <c r="I72" s="203"/>
      <c r="J72" s="301"/>
    </row>
    <row r="73" spans="1:10" s="302" customFormat="1" ht="18" customHeight="1" x14ac:dyDescent="0.2">
      <c r="A73" s="299"/>
      <c r="B73" s="341">
        <v>43</v>
      </c>
      <c r="C73" s="203" t="s">
        <v>234</v>
      </c>
      <c r="D73" s="359" t="s">
        <v>345</v>
      </c>
      <c r="E73" s="304" t="s">
        <v>516</v>
      </c>
      <c r="F73" s="340">
        <v>812</v>
      </c>
      <c r="G73" s="201"/>
      <c r="H73" s="202">
        <f>SUM(Inventory6[[#This Row],[Hire Price]]*G73)</f>
        <v>0</v>
      </c>
      <c r="I73" s="203"/>
      <c r="J73" s="301"/>
    </row>
    <row r="74" spans="1:10" s="302" customFormat="1" ht="18" customHeight="1" x14ac:dyDescent="0.2">
      <c r="A74" s="299"/>
      <c r="B74" s="341">
        <v>44</v>
      </c>
      <c r="C74" s="203" t="s">
        <v>234</v>
      </c>
      <c r="D74" s="359" t="s">
        <v>346</v>
      </c>
      <c r="E74" s="304" t="s">
        <v>516</v>
      </c>
      <c r="F74" s="340">
        <v>518</v>
      </c>
      <c r="G74" s="201"/>
      <c r="H74" s="202">
        <f>SUM(Inventory6[[#This Row],[Hire Price]]*G74)</f>
        <v>0</v>
      </c>
      <c r="I74" s="203"/>
      <c r="J74" s="301"/>
    </row>
    <row r="75" spans="1:10" s="302" customFormat="1" ht="18" customHeight="1" x14ac:dyDescent="0.2">
      <c r="A75" s="299"/>
      <c r="B75" s="341">
        <v>45</v>
      </c>
      <c r="C75" s="203" t="s">
        <v>234</v>
      </c>
      <c r="D75" s="359" t="s">
        <v>347</v>
      </c>
      <c r="E75" s="304" t="s">
        <v>516</v>
      </c>
      <c r="F75" s="340">
        <v>518</v>
      </c>
      <c r="G75" s="201"/>
      <c r="H75" s="202">
        <f>SUM(Inventory6[[#This Row],[Hire Price]]*G75)</f>
        <v>0</v>
      </c>
      <c r="I75" s="203"/>
      <c r="J75" s="301"/>
    </row>
    <row r="76" spans="1:10" s="302" customFormat="1" ht="18" customHeight="1" x14ac:dyDescent="0.2">
      <c r="A76" s="299"/>
      <c r="B76" s="341">
        <v>46</v>
      </c>
      <c r="C76" s="203" t="s">
        <v>234</v>
      </c>
      <c r="D76" s="359" t="s">
        <v>348</v>
      </c>
      <c r="E76" s="304" t="s">
        <v>516</v>
      </c>
      <c r="F76" s="340">
        <v>1400</v>
      </c>
      <c r="G76" s="201"/>
      <c r="H76" s="202">
        <f>SUM(Inventory6[[#This Row],[Hire Price]]*G76)</f>
        <v>0</v>
      </c>
      <c r="I76" s="203"/>
      <c r="J76" s="301"/>
    </row>
    <row r="77" spans="1:10" s="302" customFormat="1" ht="18" customHeight="1" x14ac:dyDescent="0.2">
      <c r="A77" s="299"/>
      <c r="B77" s="341">
        <v>47</v>
      </c>
      <c r="C77" s="203" t="s">
        <v>234</v>
      </c>
      <c r="D77" s="359" t="s">
        <v>349</v>
      </c>
      <c r="E77" s="304" t="s">
        <v>516</v>
      </c>
      <c r="F77" s="340">
        <v>1400</v>
      </c>
      <c r="G77" s="201"/>
      <c r="H77" s="202">
        <f>SUM(Inventory6[[#This Row],[Hire Price]]*G77)</f>
        <v>0</v>
      </c>
      <c r="I77" s="203"/>
      <c r="J77" s="301"/>
    </row>
    <row r="78" spans="1:10" s="302" customFormat="1" ht="18" customHeight="1" x14ac:dyDescent="0.2">
      <c r="A78" s="299"/>
      <c r="B78" s="341">
        <v>48</v>
      </c>
      <c r="C78" s="203" t="s">
        <v>234</v>
      </c>
      <c r="D78" s="359" t="s">
        <v>350</v>
      </c>
      <c r="E78" s="304" t="s">
        <v>516</v>
      </c>
      <c r="F78" s="340">
        <v>1400</v>
      </c>
      <c r="G78" s="201"/>
      <c r="H78" s="202">
        <f>SUM(Inventory6[[#This Row],[Hire Price]]*G78)</f>
        <v>0</v>
      </c>
      <c r="I78" s="203"/>
      <c r="J78" s="301"/>
    </row>
    <row r="79" spans="1:10" s="302" customFormat="1" ht="18" customHeight="1" x14ac:dyDescent="0.2">
      <c r="A79" s="299"/>
      <c r="B79" s="341">
        <v>49</v>
      </c>
      <c r="C79" s="203" t="s">
        <v>234</v>
      </c>
      <c r="D79" s="359" t="s">
        <v>351</v>
      </c>
      <c r="E79" s="304" t="s">
        <v>516</v>
      </c>
      <c r="F79" s="340">
        <v>1400</v>
      </c>
      <c r="G79" s="201"/>
      <c r="H79" s="202">
        <f>SUM(Inventory6[[#This Row],[Hire Price]]*G79)</f>
        <v>0</v>
      </c>
      <c r="I79" s="203"/>
      <c r="J79" s="301"/>
    </row>
    <row r="80" spans="1:10" s="302" customFormat="1" ht="18" customHeight="1" x14ac:dyDescent="0.2">
      <c r="A80" s="299"/>
      <c r="B80" s="341">
        <v>50</v>
      </c>
      <c r="C80" s="203" t="s">
        <v>234</v>
      </c>
      <c r="D80" s="359" t="s">
        <v>352</v>
      </c>
      <c r="E80" s="304" t="s">
        <v>516</v>
      </c>
      <c r="F80" s="340">
        <v>1400</v>
      </c>
      <c r="G80" s="201"/>
      <c r="H80" s="202">
        <f>SUM(Inventory6[[#This Row],[Hire Price]]*G80)</f>
        <v>0</v>
      </c>
      <c r="I80" s="203"/>
      <c r="J80" s="301"/>
    </row>
    <row r="81" spans="1:10" s="302" customFormat="1" ht="18" customHeight="1" x14ac:dyDescent="0.2">
      <c r="A81" s="299"/>
      <c r="B81" s="341">
        <v>51</v>
      </c>
      <c r="C81" s="203" t="s">
        <v>234</v>
      </c>
      <c r="D81" s="359" t="s">
        <v>353</v>
      </c>
      <c r="E81" s="304" t="s">
        <v>516</v>
      </c>
      <c r="F81" s="340">
        <v>1890</v>
      </c>
      <c r="G81" s="201"/>
      <c r="H81" s="202">
        <f>SUM(Inventory6[[#This Row],[Hire Price]]*G81)</f>
        <v>0</v>
      </c>
      <c r="I81" s="203"/>
      <c r="J81" s="301"/>
    </row>
    <row r="82" spans="1:10" s="302" customFormat="1" ht="18" customHeight="1" x14ac:dyDescent="0.2">
      <c r="A82" s="299"/>
      <c r="B82" s="341">
        <v>52</v>
      </c>
      <c r="C82" s="203" t="s">
        <v>234</v>
      </c>
      <c r="D82" s="359" t="s">
        <v>354</v>
      </c>
      <c r="E82" s="304" t="s">
        <v>516</v>
      </c>
      <c r="F82" s="340">
        <v>1890</v>
      </c>
      <c r="G82" s="201"/>
      <c r="H82" s="202">
        <f>SUM(Inventory6[[#This Row],[Hire Price]]*G82)</f>
        <v>0</v>
      </c>
      <c r="I82" s="203"/>
      <c r="J82" s="301"/>
    </row>
    <row r="83" spans="1:10" s="302" customFormat="1" ht="18" customHeight="1" x14ac:dyDescent="0.2">
      <c r="A83" s="299"/>
      <c r="B83" s="341">
        <v>53</v>
      </c>
      <c r="C83" s="203" t="s">
        <v>234</v>
      </c>
      <c r="D83" s="359" t="s">
        <v>355</v>
      </c>
      <c r="E83" s="304" t="s">
        <v>516</v>
      </c>
      <c r="F83" s="340">
        <v>1890</v>
      </c>
      <c r="G83" s="201"/>
      <c r="H83" s="202">
        <f>SUM(Inventory6[[#This Row],[Hire Price]]*G83)</f>
        <v>0</v>
      </c>
      <c r="I83" s="203"/>
      <c r="J83" s="301"/>
    </row>
    <row r="84" spans="1:10" s="302" customFormat="1" ht="18" customHeight="1" x14ac:dyDescent="0.2">
      <c r="A84" s="299"/>
      <c r="B84" s="341">
        <v>54</v>
      </c>
      <c r="C84" s="203" t="s">
        <v>234</v>
      </c>
      <c r="D84" s="359" t="s">
        <v>356</v>
      </c>
      <c r="E84" s="304" t="s">
        <v>516</v>
      </c>
      <c r="F84" s="340">
        <v>1890</v>
      </c>
      <c r="G84" s="201"/>
      <c r="H84" s="202">
        <f>SUM(Inventory6[[#This Row],[Hire Price]]*G84)</f>
        <v>0</v>
      </c>
      <c r="I84" s="203"/>
      <c r="J84" s="301"/>
    </row>
    <row r="85" spans="1:10" s="302" customFormat="1" ht="18" customHeight="1" x14ac:dyDescent="0.2">
      <c r="A85" s="299"/>
      <c r="B85" s="341">
        <v>55</v>
      </c>
      <c r="C85" s="203" t="s">
        <v>234</v>
      </c>
      <c r="D85" s="359" t="s">
        <v>357</v>
      </c>
      <c r="E85" s="304" t="s">
        <v>516</v>
      </c>
      <c r="F85" s="340">
        <v>378</v>
      </c>
      <c r="G85" s="201"/>
      <c r="H85" s="202">
        <f>SUM(Inventory6[[#This Row],[Hire Price]]*G85)</f>
        <v>0</v>
      </c>
      <c r="I85" s="203"/>
      <c r="J85" s="301"/>
    </row>
    <row r="86" spans="1:10" s="302" customFormat="1" ht="18" customHeight="1" x14ac:dyDescent="0.2">
      <c r="A86" s="299"/>
      <c r="B86" s="341">
        <v>56</v>
      </c>
      <c r="C86" s="203" t="s">
        <v>234</v>
      </c>
      <c r="D86" s="359" t="s">
        <v>358</v>
      </c>
      <c r="E86" s="304" t="s">
        <v>516</v>
      </c>
      <c r="F86" s="340">
        <v>560</v>
      </c>
      <c r="G86" s="201"/>
      <c r="H86" s="202">
        <f>SUM(Inventory6[[#This Row],[Hire Price]]*G86)</f>
        <v>0</v>
      </c>
      <c r="I86" s="203"/>
      <c r="J86" s="301"/>
    </row>
    <row r="87" spans="1:10" s="302" customFormat="1" ht="18" customHeight="1" x14ac:dyDescent="0.2">
      <c r="A87" s="299"/>
      <c r="B87" s="341">
        <v>57</v>
      </c>
      <c r="C87" s="203" t="s">
        <v>234</v>
      </c>
      <c r="D87" s="359" t="s">
        <v>359</v>
      </c>
      <c r="E87" s="304" t="s">
        <v>516</v>
      </c>
      <c r="F87" s="340">
        <v>448</v>
      </c>
      <c r="G87" s="201"/>
      <c r="H87" s="202">
        <f>SUM(Inventory6[[#This Row],[Hire Price]]*G87)</f>
        <v>0</v>
      </c>
      <c r="I87" s="203"/>
      <c r="J87" s="301"/>
    </row>
    <row r="88" spans="1:10" s="302" customFormat="1" ht="18" customHeight="1" x14ac:dyDescent="0.2">
      <c r="A88" s="299"/>
      <c r="B88" s="341">
        <v>58</v>
      </c>
      <c r="C88" s="203" t="s">
        <v>234</v>
      </c>
      <c r="D88" s="359" t="s">
        <v>360</v>
      </c>
      <c r="E88" s="304" t="s">
        <v>516</v>
      </c>
      <c r="F88" s="340">
        <v>448</v>
      </c>
      <c r="G88" s="201"/>
      <c r="H88" s="202">
        <f>SUM(Inventory6[[#This Row],[Hire Price]]*G88)</f>
        <v>0</v>
      </c>
      <c r="I88" s="203"/>
      <c r="J88" s="301"/>
    </row>
    <row r="89" spans="1:10" s="302" customFormat="1" ht="18" customHeight="1" x14ac:dyDescent="0.2">
      <c r="A89" s="299"/>
      <c r="B89" s="341">
        <v>59</v>
      </c>
      <c r="C89" s="203" t="s">
        <v>234</v>
      </c>
      <c r="D89" s="362" t="s">
        <v>361</v>
      </c>
      <c r="E89" s="304" t="s">
        <v>516</v>
      </c>
      <c r="F89" s="340">
        <v>882</v>
      </c>
      <c r="G89" s="201"/>
      <c r="H89" s="202">
        <f>SUM(Inventory6[[#This Row],[Hire Price]]*G89)</f>
        <v>0</v>
      </c>
      <c r="I89" s="203"/>
      <c r="J89" s="301"/>
    </row>
    <row r="90" spans="1:10" s="302" customFormat="1" ht="18" customHeight="1" x14ac:dyDescent="0.2">
      <c r="A90" s="299"/>
      <c r="B90" s="341">
        <v>60</v>
      </c>
      <c r="C90" s="203" t="s">
        <v>234</v>
      </c>
      <c r="D90" s="362" t="s">
        <v>362</v>
      </c>
      <c r="E90" s="304" t="s">
        <v>516</v>
      </c>
      <c r="F90" s="340">
        <v>882</v>
      </c>
      <c r="G90" s="201"/>
      <c r="H90" s="202">
        <f>SUM(Inventory6[[#This Row],[Hire Price]]*G90)</f>
        <v>0</v>
      </c>
      <c r="I90" s="203"/>
      <c r="J90" s="301"/>
    </row>
    <row r="91" spans="1:10" s="302" customFormat="1" ht="18" customHeight="1" x14ac:dyDescent="0.2">
      <c r="A91" s="299"/>
      <c r="B91" s="341">
        <v>61</v>
      </c>
      <c r="C91" s="203" t="s">
        <v>234</v>
      </c>
      <c r="D91" s="362" t="s">
        <v>363</v>
      </c>
      <c r="E91" s="304" t="s">
        <v>516</v>
      </c>
      <c r="F91" s="340">
        <v>882</v>
      </c>
      <c r="G91" s="201"/>
      <c r="H91" s="202">
        <f>SUM(Inventory6[[#This Row],[Hire Price]]*G91)</f>
        <v>0</v>
      </c>
      <c r="I91" s="203"/>
      <c r="J91" s="301"/>
    </row>
    <row r="92" spans="1:10" s="302" customFormat="1" ht="18" customHeight="1" x14ac:dyDescent="0.2">
      <c r="A92" s="299"/>
      <c r="B92" s="341">
        <v>62</v>
      </c>
      <c r="C92" s="203" t="s">
        <v>234</v>
      </c>
      <c r="D92" s="362" t="s">
        <v>364</v>
      </c>
      <c r="E92" s="304" t="s">
        <v>516</v>
      </c>
      <c r="F92" s="340">
        <v>882</v>
      </c>
      <c r="G92" s="201"/>
      <c r="H92" s="202">
        <f>SUM(Inventory6[[#This Row],[Hire Price]]*G92)</f>
        <v>0</v>
      </c>
      <c r="I92" s="203"/>
      <c r="J92" s="301"/>
    </row>
    <row r="93" spans="1:10" s="302" customFormat="1" ht="18" customHeight="1" x14ac:dyDescent="0.2">
      <c r="A93" s="299"/>
      <c r="B93" s="341">
        <v>63</v>
      </c>
      <c r="C93" s="203" t="s">
        <v>234</v>
      </c>
      <c r="D93" s="359" t="s">
        <v>365</v>
      </c>
      <c r="E93" s="304" t="s">
        <v>516</v>
      </c>
      <c r="F93" s="340">
        <v>588</v>
      </c>
      <c r="G93" s="201"/>
      <c r="H93" s="202">
        <f>SUM(Inventory6[[#This Row],[Hire Price]]*G93)</f>
        <v>0</v>
      </c>
      <c r="I93" s="203"/>
      <c r="J93" s="301"/>
    </row>
    <row r="94" spans="1:10" s="302" customFormat="1" ht="18" customHeight="1" x14ac:dyDescent="0.2">
      <c r="A94" s="299"/>
      <c r="B94" s="341">
        <v>64</v>
      </c>
      <c r="C94" s="203" t="s">
        <v>234</v>
      </c>
      <c r="D94" s="359" t="s">
        <v>366</v>
      </c>
      <c r="E94" s="304" t="s">
        <v>516</v>
      </c>
      <c r="F94" s="340">
        <v>588</v>
      </c>
      <c r="G94" s="201"/>
      <c r="H94" s="202">
        <f>SUM(Inventory6[[#This Row],[Hire Price]]*G94)</f>
        <v>0</v>
      </c>
      <c r="I94" s="203"/>
      <c r="J94" s="301"/>
    </row>
    <row r="95" spans="1:10" s="302" customFormat="1" ht="18" customHeight="1" x14ac:dyDescent="0.2">
      <c r="A95" s="299"/>
      <c r="B95" s="341">
        <v>65</v>
      </c>
      <c r="C95" s="203" t="s">
        <v>234</v>
      </c>
      <c r="D95" s="359" t="s">
        <v>367</v>
      </c>
      <c r="E95" s="304" t="s">
        <v>516</v>
      </c>
      <c r="F95" s="340">
        <v>588</v>
      </c>
      <c r="G95" s="201"/>
      <c r="H95" s="202">
        <f>SUM(Inventory6[[#This Row],[Hire Price]]*G95)</f>
        <v>0</v>
      </c>
      <c r="I95" s="203"/>
      <c r="J95" s="301"/>
    </row>
    <row r="96" spans="1:10" s="302" customFormat="1" ht="18" customHeight="1" x14ac:dyDescent="0.2">
      <c r="A96" s="299"/>
      <c r="B96" s="341">
        <v>66</v>
      </c>
      <c r="C96" s="203" t="s">
        <v>234</v>
      </c>
      <c r="D96" s="359" t="s">
        <v>368</v>
      </c>
      <c r="E96" s="304" t="s">
        <v>516</v>
      </c>
      <c r="F96" s="340">
        <v>588</v>
      </c>
      <c r="G96" s="201"/>
      <c r="H96" s="202">
        <f>SUM(Inventory6[[#This Row],[Hire Price]]*G96)</f>
        <v>0</v>
      </c>
      <c r="I96" s="203"/>
      <c r="J96" s="301"/>
    </row>
    <row r="97" spans="1:11" s="302" customFormat="1" ht="18" customHeight="1" x14ac:dyDescent="0.2">
      <c r="A97" s="299"/>
      <c r="B97" s="341">
        <v>67</v>
      </c>
      <c r="C97" s="203" t="s">
        <v>234</v>
      </c>
      <c r="D97" s="359" t="s">
        <v>369</v>
      </c>
      <c r="E97" s="304" t="s">
        <v>516</v>
      </c>
      <c r="F97" s="340">
        <v>588</v>
      </c>
      <c r="G97" s="201"/>
      <c r="H97" s="202">
        <f>SUM(Inventory6[[#This Row],[Hire Price]]*G97)</f>
        <v>0</v>
      </c>
      <c r="I97" s="203"/>
      <c r="J97" s="301"/>
    </row>
    <row r="98" spans="1:11" s="302" customFormat="1" ht="18" customHeight="1" x14ac:dyDescent="0.2">
      <c r="A98" s="299"/>
      <c r="B98" s="341">
        <v>68</v>
      </c>
      <c r="C98" s="203" t="s">
        <v>234</v>
      </c>
      <c r="D98" s="359" t="s">
        <v>370</v>
      </c>
      <c r="E98" s="304" t="s">
        <v>516</v>
      </c>
      <c r="F98" s="340">
        <v>1400</v>
      </c>
      <c r="G98" s="201"/>
      <c r="H98" s="202">
        <f>SUM(Inventory6[[#This Row],[Hire Price]]*G98)</f>
        <v>0</v>
      </c>
      <c r="I98" s="203"/>
      <c r="J98" s="301"/>
    </row>
    <row r="99" spans="1:11" s="302" customFormat="1" ht="18" customHeight="1" x14ac:dyDescent="0.2">
      <c r="A99" s="299"/>
      <c r="B99" s="341">
        <v>69</v>
      </c>
      <c r="C99" s="203" t="s">
        <v>234</v>
      </c>
      <c r="D99" s="359" t="s">
        <v>371</v>
      </c>
      <c r="E99" s="304" t="s">
        <v>516</v>
      </c>
      <c r="F99" s="340">
        <v>1750</v>
      </c>
      <c r="G99" s="201"/>
      <c r="H99" s="202">
        <f>SUM(Inventory6[[#This Row],[Hire Price]]*G99)</f>
        <v>0</v>
      </c>
      <c r="I99" s="203"/>
      <c r="J99" s="301"/>
    </row>
    <row r="100" spans="1:11" s="302" customFormat="1" ht="18" customHeight="1" x14ac:dyDescent="0.2">
      <c r="A100" s="299"/>
      <c r="B100" s="341">
        <v>70</v>
      </c>
      <c r="C100" s="203" t="s">
        <v>234</v>
      </c>
      <c r="D100" s="359" t="s">
        <v>372</v>
      </c>
      <c r="E100" s="304" t="s">
        <v>516</v>
      </c>
      <c r="F100" s="340">
        <v>1750</v>
      </c>
      <c r="G100" s="201"/>
      <c r="H100" s="202">
        <f>SUM(Inventory6[[#This Row],[Hire Price]]*G100)</f>
        <v>0</v>
      </c>
      <c r="I100" s="203"/>
      <c r="J100" s="301"/>
    </row>
    <row r="101" spans="1:11" s="302" customFormat="1" ht="18" customHeight="1" x14ac:dyDescent="0.2">
      <c r="A101" s="299"/>
      <c r="B101" s="341">
        <v>71</v>
      </c>
      <c r="C101" s="203" t="s">
        <v>234</v>
      </c>
      <c r="D101" s="359" t="s">
        <v>373</v>
      </c>
      <c r="E101" s="304" t="s">
        <v>516</v>
      </c>
      <c r="F101" s="340">
        <v>1330</v>
      </c>
      <c r="G101" s="201"/>
      <c r="H101" s="202">
        <f>SUM(Inventory6[[#This Row],[Hire Price]]*G101)</f>
        <v>0</v>
      </c>
      <c r="I101" s="203"/>
      <c r="J101" s="301"/>
    </row>
    <row r="102" spans="1:11" s="302" customFormat="1" ht="18" customHeight="1" x14ac:dyDescent="0.2">
      <c r="A102" s="299"/>
      <c r="B102" s="341">
        <v>72</v>
      </c>
      <c r="C102" s="203" t="s">
        <v>234</v>
      </c>
      <c r="D102" s="359" t="s">
        <v>374</v>
      </c>
      <c r="E102" s="304" t="s">
        <v>516</v>
      </c>
      <c r="F102" s="340">
        <v>1330</v>
      </c>
      <c r="G102" s="201"/>
      <c r="H102" s="202">
        <f>SUM(Inventory6[[#This Row],[Hire Price]]*G102)</f>
        <v>0</v>
      </c>
      <c r="I102" s="203"/>
      <c r="J102" s="301"/>
    </row>
    <row r="103" spans="1:11" s="302" customFormat="1" ht="18" customHeight="1" x14ac:dyDescent="0.2">
      <c r="A103" s="299"/>
      <c r="B103" s="341">
        <v>73</v>
      </c>
      <c r="C103" s="203" t="s">
        <v>234</v>
      </c>
      <c r="D103" s="359" t="s">
        <v>375</v>
      </c>
      <c r="E103" s="304" t="s">
        <v>516</v>
      </c>
      <c r="F103" s="340">
        <v>560</v>
      </c>
      <c r="G103" s="201"/>
      <c r="H103" s="202">
        <f>SUM(Inventory6[[#This Row],[Hire Price]]*G103)</f>
        <v>0</v>
      </c>
      <c r="I103" s="203"/>
      <c r="J103" s="301"/>
    </row>
    <row r="104" spans="1:11" s="302" customFormat="1" ht="18" customHeight="1" x14ac:dyDescent="0.2">
      <c r="A104" s="299"/>
      <c r="B104" s="341">
        <v>74</v>
      </c>
      <c r="C104" s="203" t="s">
        <v>234</v>
      </c>
      <c r="D104" s="359" t="s">
        <v>376</v>
      </c>
      <c r="E104" s="304" t="s">
        <v>516</v>
      </c>
      <c r="F104" s="340">
        <v>560</v>
      </c>
      <c r="G104" s="201"/>
      <c r="H104" s="202">
        <f>SUM(Inventory6[[#This Row],[Hire Price]]*G104)</f>
        <v>0</v>
      </c>
      <c r="I104" s="203"/>
      <c r="J104" s="301"/>
    </row>
    <row r="105" spans="1:11" s="302" customFormat="1" ht="18" customHeight="1" x14ac:dyDescent="0.2">
      <c r="A105" s="299"/>
      <c r="B105" s="341">
        <v>75</v>
      </c>
      <c r="C105" s="203" t="s">
        <v>234</v>
      </c>
      <c r="D105" s="359" t="s">
        <v>377</v>
      </c>
      <c r="E105" s="304" t="s">
        <v>516</v>
      </c>
      <c r="F105" s="340">
        <v>560</v>
      </c>
      <c r="G105" s="201"/>
      <c r="H105" s="202">
        <f>SUM(Inventory6[[#This Row],[Hire Price]]*G105)</f>
        <v>0</v>
      </c>
      <c r="I105" s="203"/>
      <c r="J105" s="301"/>
    </row>
    <row r="106" spans="1:11" s="302" customFormat="1" ht="18" customHeight="1" x14ac:dyDescent="0.2">
      <c r="A106" s="299"/>
      <c r="B106" s="341">
        <v>76</v>
      </c>
      <c r="C106" s="203" t="s">
        <v>234</v>
      </c>
      <c r="D106" s="359" t="s">
        <v>378</v>
      </c>
      <c r="E106" s="304" t="s">
        <v>516</v>
      </c>
      <c r="F106" s="340">
        <v>658</v>
      </c>
      <c r="G106" s="201"/>
      <c r="H106" s="202">
        <f>SUM(Inventory6[[#This Row],[Hire Price]]*G106)</f>
        <v>0</v>
      </c>
      <c r="I106" s="203"/>
      <c r="J106" s="301"/>
    </row>
    <row r="107" spans="1:11" s="302" customFormat="1" ht="18" customHeight="1" x14ac:dyDescent="0.2">
      <c r="A107" s="299"/>
      <c r="B107" s="341">
        <v>77</v>
      </c>
      <c r="C107" s="203" t="s">
        <v>234</v>
      </c>
      <c r="D107" s="359" t="s">
        <v>379</v>
      </c>
      <c r="E107" s="304" t="s">
        <v>516</v>
      </c>
      <c r="F107" s="340">
        <v>658</v>
      </c>
      <c r="G107" s="201"/>
      <c r="H107" s="202">
        <f>SUM(Inventory6[[#This Row],[Hire Price]]*G107)</f>
        <v>0</v>
      </c>
      <c r="I107" s="203"/>
      <c r="J107" s="301"/>
    </row>
    <row r="108" spans="1:11" s="302" customFormat="1" ht="18" customHeight="1" x14ac:dyDescent="0.2">
      <c r="A108" s="299"/>
      <c r="B108" s="341">
        <v>78</v>
      </c>
      <c r="C108" s="203" t="s">
        <v>234</v>
      </c>
      <c r="D108" s="359" t="s">
        <v>380</v>
      </c>
      <c r="E108" s="304" t="s">
        <v>516</v>
      </c>
      <c r="F108" s="340">
        <v>644</v>
      </c>
      <c r="G108" s="201"/>
      <c r="H108" s="202">
        <f>SUM(Inventory6[[#This Row],[Hire Price]]*G108)</f>
        <v>0</v>
      </c>
      <c r="I108" s="203"/>
      <c r="J108" s="301"/>
    </row>
    <row r="109" spans="1:11" s="302" customFormat="1" ht="18" customHeight="1" x14ac:dyDescent="0.2">
      <c r="A109" s="299"/>
      <c r="B109" s="341">
        <v>79</v>
      </c>
      <c r="C109" s="203" t="s">
        <v>234</v>
      </c>
      <c r="D109" s="359" t="s">
        <v>381</v>
      </c>
      <c r="E109" s="304" t="s">
        <v>516</v>
      </c>
      <c r="F109" s="340">
        <v>644</v>
      </c>
      <c r="G109" s="201"/>
      <c r="H109" s="202">
        <f>SUM(Inventory6[[#This Row],[Hire Price]]*G109)</f>
        <v>0</v>
      </c>
      <c r="I109" s="203"/>
      <c r="J109" s="301"/>
    </row>
    <row r="110" spans="1:11" s="320" customFormat="1" ht="16" customHeight="1" x14ac:dyDescent="0.2">
      <c r="B110" s="341">
        <v>80</v>
      </c>
      <c r="C110" s="203" t="s">
        <v>234</v>
      </c>
      <c r="D110" s="359" t="s">
        <v>261</v>
      </c>
      <c r="E110" s="304" t="s">
        <v>516</v>
      </c>
      <c r="F110" s="340">
        <v>644</v>
      </c>
      <c r="G110" s="201"/>
      <c r="H110" s="202">
        <f>SUM(Inventory6[[#This Row],[Hire Price]]*G110)</f>
        <v>0</v>
      </c>
      <c r="I110" s="203"/>
      <c r="J110" s="301"/>
      <c r="K110" s="302"/>
    </row>
    <row r="111" spans="1:11" s="302" customFormat="1" ht="18" customHeight="1" x14ac:dyDescent="0.2">
      <c r="A111" s="299"/>
      <c r="B111" s="341">
        <v>81</v>
      </c>
      <c r="C111" s="203" t="s">
        <v>234</v>
      </c>
      <c r="D111" s="359" t="s">
        <v>382</v>
      </c>
      <c r="E111" s="304" t="s">
        <v>516</v>
      </c>
      <c r="F111" s="340">
        <v>700</v>
      </c>
      <c r="G111" s="201"/>
      <c r="H111" s="202">
        <f>SUM(Inventory6[[#This Row],[Hire Price]]*G111)</f>
        <v>0</v>
      </c>
      <c r="I111" s="203"/>
      <c r="J111" s="301"/>
    </row>
    <row r="112" spans="1:11" s="320" customFormat="1" ht="16" customHeight="1" x14ac:dyDescent="0.2">
      <c r="B112" s="341">
        <v>82</v>
      </c>
      <c r="C112" s="203" t="s">
        <v>234</v>
      </c>
      <c r="D112" s="359" t="s">
        <v>383</v>
      </c>
      <c r="E112" s="304" t="s">
        <v>516</v>
      </c>
      <c r="F112" s="340">
        <v>882</v>
      </c>
      <c r="G112" s="201"/>
      <c r="H112" s="202">
        <f>SUM(Inventory6[[#This Row],[Hire Price]]*G112)</f>
        <v>0</v>
      </c>
      <c r="I112" s="203"/>
      <c r="J112" s="301"/>
      <c r="K112" s="302"/>
    </row>
    <row r="113" spans="1:10" s="302" customFormat="1" ht="18" customHeight="1" x14ac:dyDescent="0.2">
      <c r="A113" s="299"/>
      <c r="B113" s="341">
        <v>83</v>
      </c>
      <c r="C113" s="203" t="s">
        <v>234</v>
      </c>
      <c r="D113" s="359" t="s">
        <v>384</v>
      </c>
      <c r="E113" s="304" t="s">
        <v>516</v>
      </c>
      <c r="F113" s="340">
        <v>1400</v>
      </c>
      <c r="G113" s="201"/>
      <c r="H113" s="202">
        <f>SUM(Inventory6[[#This Row],[Hire Price]]*G113)</f>
        <v>0</v>
      </c>
      <c r="I113" s="203"/>
      <c r="J113" s="301"/>
    </row>
    <row r="114" spans="1:10" s="302" customFormat="1" ht="18" customHeight="1" x14ac:dyDescent="0.2">
      <c r="A114" s="299"/>
      <c r="B114" s="341">
        <v>84</v>
      </c>
      <c r="C114" s="203" t="s">
        <v>234</v>
      </c>
      <c r="D114" s="359" t="s">
        <v>385</v>
      </c>
      <c r="E114" s="304" t="s">
        <v>516</v>
      </c>
      <c r="F114" s="340">
        <v>280</v>
      </c>
      <c r="G114" s="305"/>
      <c r="H114" s="202">
        <f>SUM(Inventory6[[#This Row],[Hire Price]]*G114)</f>
        <v>0</v>
      </c>
      <c r="I114" s="203"/>
      <c r="J114" s="301"/>
    </row>
    <row r="115" spans="1:10" s="302" customFormat="1" ht="18" customHeight="1" x14ac:dyDescent="0.2">
      <c r="A115" s="299"/>
      <c r="B115" s="341">
        <v>85</v>
      </c>
      <c r="C115" s="203" t="s">
        <v>234</v>
      </c>
      <c r="D115" s="359" t="s">
        <v>386</v>
      </c>
      <c r="E115" s="304" t="s">
        <v>516</v>
      </c>
      <c r="F115" s="340">
        <v>560</v>
      </c>
      <c r="G115" s="201"/>
      <c r="H115" s="202">
        <f>SUM(Inventory6[[#This Row],[Hire Price]]*G115)</f>
        <v>0</v>
      </c>
      <c r="I115" s="203"/>
      <c r="J115" s="301"/>
    </row>
    <row r="116" spans="1:10" s="302" customFormat="1" ht="18" customHeight="1" x14ac:dyDescent="0.2">
      <c r="A116" s="299"/>
      <c r="B116" s="341">
        <v>86</v>
      </c>
      <c r="C116" s="203" t="s">
        <v>234</v>
      </c>
      <c r="D116" s="359" t="s">
        <v>387</v>
      </c>
      <c r="E116" s="304" t="s">
        <v>516</v>
      </c>
      <c r="F116" s="340">
        <v>560</v>
      </c>
      <c r="G116" s="201"/>
      <c r="H116" s="202">
        <f>SUM(Inventory6[[#This Row],[Hire Price]]*G116)</f>
        <v>0</v>
      </c>
      <c r="I116" s="203"/>
      <c r="J116" s="301"/>
    </row>
    <row r="117" spans="1:10" s="302" customFormat="1" ht="18" customHeight="1" x14ac:dyDescent="0.2">
      <c r="A117" s="299"/>
      <c r="B117" s="341">
        <v>87</v>
      </c>
      <c r="C117" s="203" t="s">
        <v>234</v>
      </c>
      <c r="D117" s="359" t="s">
        <v>388</v>
      </c>
      <c r="E117" s="304" t="s">
        <v>516</v>
      </c>
      <c r="F117" s="340">
        <v>742</v>
      </c>
      <c r="G117" s="201"/>
      <c r="H117" s="202">
        <f>SUM(Inventory6[[#This Row],[Hire Price]]*G117)</f>
        <v>0</v>
      </c>
      <c r="I117" s="203"/>
      <c r="J117" s="301"/>
    </row>
    <row r="118" spans="1:10" s="302" customFormat="1" ht="18" customHeight="1" x14ac:dyDescent="0.2">
      <c r="A118" s="299"/>
      <c r="B118" s="341">
        <v>88</v>
      </c>
      <c r="C118" s="203" t="s">
        <v>234</v>
      </c>
      <c r="D118" s="359" t="s">
        <v>389</v>
      </c>
      <c r="E118" s="304" t="s">
        <v>516</v>
      </c>
      <c r="F118" s="340">
        <v>560</v>
      </c>
      <c r="G118" s="201"/>
      <c r="H118" s="202">
        <f>SUM(Inventory6[[#This Row],[Hire Price]]*G118)</f>
        <v>0</v>
      </c>
      <c r="I118" s="203"/>
      <c r="J118" s="301"/>
    </row>
    <row r="119" spans="1:10" s="302" customFormat="1" ht="18" customHeight="1" x14ac:dyDescent="0.2">
      <c r="A119" s="299"/>
      <c r="B119" s="341">
        <v>89</v>
      </c>
      <c r="C119" s="203" t="s">
        <v>234</v>
      </c>
      <c r="D119" s="359" t="s">
        <v>390</v>
      </c>
      <c r="E119" s="304" t="s">
        <v>516</v>
      </c>
      <c r="F119" s="340">
        <v>560</v>
      </c>
      <c r="G119" s="201"/>
      <c r="H119" s="202">
        <f>SUM(Inventory6[[#This Row],[Hire Price]]*G119)</f>
        <v>0</v>
      </c>
      <c r="I119" s="203"/>
      <c r="J119" s="301"/>
    </row>
    <row r="120" spans="1:10" s="302" customFormat="1" ht="18" customHeight="1" x14ac:dyDescent="0.2">
      <c r="A120" s="299"/>
      <c r="B120" s="341">
        <v>90</v>
      </c>
      <c r="C120" s="203" t="s">
        <v>234</v>
      </c>
      <c r="D120" s="359" t="s">
        <v>253</v>
      </c>
      <c r="E120" s="304" t="s">
        <v>516</v>
      </c>
      <c r="F120" s="340">
        <v>238</v>
      </c>
      <c r="G120" s="201"/>
      <c r="H120" s="202">
        <f>SUM(Inventory6[[#This Row],[Hire Price]]*G120)</f>
        <v>0</v>
      </c>
      <c r="I120" s="203"/>
      <c r="J120" s="301"/>
    </row>
    <row r="121" spans="1:10" s="302" customFormat="1" ht="18" customHeight="1" x14ac:dyDescent="0.2">
      <c r="A121" s="299"/>
      <c r="B121" s="341">
        <v>91</v>
      </c>
      <c r="C121" s="203" t="s">
        <v>234</v>
      </c>
      <c r="D121" s="359" t="s">
        <v>391</v>
      </c>
      <c r="E121" s="304" t="s">
        <v>516</v>
      </c>
      <c r="F121" s="340">
        <v>952</v>
      </c>
      <c r="G121" s="201"/>
      <c r="H121" s="202">
        <f>SUM(Inventory6[[#This Row],[Hire Price]]*G121)</f>
        <v>0</v>
      </c>
      <c r="I121" s="203"/>
      <c r="J121" s="301"/>
    </row>
    <row r="122" spans="1:10" s="302" customFormat="1" ht="18" customHeight="1" x14ac:dyDescent="0.2">
      <c r="A122" s="299"/>
      <c r="B122" s="341">
        <v>92</v>
      </c>
      <c r="C122" s="203" t="s">
        <v>234</v>
      </c>
      <c r="D122" s="359" t="s">
        <v>392</v>
      </c>
      <c r="E122" s="304" t="s">
        <v>516</v>
      </c>
      <c r="F122" s="340">
        <v>952</v>
      </c>
      <c r="G122" s="201"/>
      <c r="H122" s="202">
        <f>SUM(Inventory6[[#This Row],[Hire Price]]*G122)</f>
        <v>0</v>
      </c>
      <c r="I122" s="203"/>
      <c r="J122" s="301"/>
    </row>
    <row r="123" spans="1:10" s="302" customFormat="1" ht="18" customHeight="1" x14ac:dyDescent="0.2">
      <c r="A123" s="299"/>
      <c r="B123" s="341">
        <v>93</v>
      </c>
      <c r="C123" s="203" t="s">
        <v>234</v>
      </c>
      <c r="D123" s="359" t="s">
        <v>393</v>
      </c>
      <c r="E123" s="304" t="s">
        <v>516</v>
      </c>
      <c r="F123" s="340">
        <v>952</v>
      </c>
      <c r="G123" s="201"/>
      <c r="H123" s="202">
        <f>SUM(Inventory6[[#This Row],[Hire Price]]*G123)</f>
        <v>0</v>
      </c>
      <c r="I123" s="203"/>
      <c r="J123" s="301"/>
    </row>
    <row r="124" spans="1:10" s="302" customFormat="1" ht="18" customHeight="1" x14ac:dyDescent="0.2">
      <c r="A124" s="299"/>
      <c r="B124" s="341">
        <v>94</v>
      </c>
      <c r="C124" s="203" t="s">
        <v>234</v>
      </c>
      <c r="D124" s="359" t="s">
        <v>394</v>
      </c>
      <c r="E124" s="304" t="s">
        <v>516</v>
      </c>
      <c r="F124" s="340">
        <v>560</v>
      </c>
      <c r="G124" s="201"/>
      <c r="H124" s="202">
        <f>SUM(Inventory6[[#This Row],[Hire Price]]*G124)</f>
        <v>0</v>
      </c>
      <c r="I124" s="203"/>
      <c r="J124" s="301"/>
    </row>
    <row r="125" spans="1:10" s="302" customFormat="1" ht="18" customHeight="1" x14ac:dyDescent="0.2">
      <c r="A125" s="299"/>
      <c r="B125" s="341">
        <v>95</v>
      </c>
      <c r="C125" s="203" t="s">
        <v>234</v>
      </c>
      <c r="D125" s="359" t="s">
        <v>395</v>
      </c>
      <c r="E125" s="304" t="s">
        <v>516</v>
      </c>
      <c r="F125" s="340">
        <v>91</v>
      </c>
      <c r="G125" s="201"/>
      <c r="H125" s="202">
        <f>SUM(Inventory6[[#This Row],[Hire Price]]*G125)</f>
        <v>0</v>
      </c>
      <c r="I125" s="203"/>
      <c r="J125" s="301"/>
    </row>
    <row r="126" spans="1:10" s="302" customFormat="1" ht="18" customHeight="1" x14ac:dyDescent="0.2">
      <c r="A126" s="299"/>
      <c r="B126" s="341">
        <v>96</v>
      </c>
      <c r="C126" s="203" t="s">
        <v>234</v>
      </c>
      <c r="D126" s="359" t="s">
        <v>396</v>
      </c>
      <c r="E126" s="304" t="s">
        <v>516</v>
      </c>
      <c r="F126" s="340">
        <v>742</v>
      </c>
      <c r="G126" s="201"/>
      <c r="H126" s="202">
        <f>SUM(Inventory6[[#This Row],[Hire Price]]*G126)</f>
        <v>0</v>
      </c>
      <c r="I126" s="203"/>
      <c r="J126" s="301"/>
    </row>
    <row r="127" spans="1:10" s="302" customFormat="1" ht="18" customHeight="1" x14ac:dyDescent="0.2">
      <c r="A127" s="299"/>
      <c r="B127" s="341">
        <v>97</v>
      </c>
      <c r="C127" s="203" t="s">
        <v>234</v>
      </c>
      <c r="D127" s="359" t="s">
        <v>397</v>
      </c>
      <c r="E127" s="304" t="s">
        <v>516</v>
      </c>
      <c r="F127" s="340">
        <v>1050</v>
      </c>
      <c r="G127" s="201"/>
      <c r="H127" s="202">
        <f>SUM(Inventory6[[#This Row],[Hire Price]]*G127)</f>
        <v>0</v>
      </c>
      <c r="I127" s="203"/>
      <c r="J127" s="301"/>
    </row>
    <row r="128" spans="1:10" s="302" customFormat="1" ht="18" customHeight="1" x14ac:dyDescent="0.2">
      <c r="A128" s="299"/>
      <c r="B128" s="341">
        <v>98</v>
      </c>
      <c r="C128" s="203" t="s">
        <v>234</v>
      </c>
      <c r="D128" s="359" t="s">
        <v>398</v>
      </c>
      <c r="E128" s="304" t="s">
        <v>516</v>
      </c>
      <c r="F128" s="340">
        <v>420</v>
      </c>
      <c r="G128" s="201"/>
      <c r="H128" s="202">
        <f>SUM(Inventory6[[#This Row],[Hire Price]]*G128)</f>
        <v>0</v>
      </c>
      <c r="I128" s="203"/>
      <c r="J128" s="301"/>
    </row>
    <row r="129" spans="1:10" s="302" customFormat="1" ht="18" customHeight="1" x14ac:dyDescent="0.2">
      <c r="A129" s="299"/>
      <c r="B129" s="341">
        <v>99</v>
      </c>
      <c r="C129" s="203" t="s">
        <v>234</v>
      </c>
      <c r="D129" s="359" t="s">
        <v>399</v>
      </c>
      <c r="E129" s="304" t="s">
        <v>516</v>
      </c>
      <c r="F129" s="340">
        <v>420</v>
      </c>
      <c r="G129" s="201"/>
      <c r="H129" s="202">
        <f>SUM(Inventory6[[#This Row],[Hire Price]]*G129)</f>
        <v>0</v>
      </c>
      <c r="I129" s="203"/>
      <c r="J129" s="301"/>
    </row>
    <row r="130" spans="1:10" s="302" customFormat="1" ht="18" customHeight="1" x14ac:dyDescent="0.2">
      <c r="A130" s="299"/>
      <c r="B130" s="341">
        <v>100</v>
      </c>
      <c r="C130" s="203" t="s">
        <v>234</v>
      </c>
      <c r="D130" s="359" t="s">
        <v>400</v>
      </c>
      <c r="E130" s="304" t="s">
        <v>516</v>
      </c>
      <c r="F130" s="340">
        <v>420</v>
      </c>
      <c r="G130" s="201"/>
      <c r="H130" s="202">
        <f>SUM(Inventory6[[#This Row],[Hire Price]]*G130)</f>
        <v>0</v>
      </c>
      <c r="I130" s="203"/>
      <c r="J130" s="301"/>
    </row>
    <row r="131" spans="1:10" s="302" customFormat="1" ht="18" customHeight="1" x14ac:dyDescent="0.2">
      <c r="A131" s="299"/>
      <c r="B131" s="341">
        <v>101</v>
      </c>
      <c r="C131" s="203" t="s">
        <v>234</v>
      </c>
      <c r="D131" s="359" t="s">
        <v>401</v>
      </c>
      <c r="E131" s="304" t="s">
        <v>516</v>
      </c>
      <c r="F131" s="340">
        <v>1400</v>
      </c>
      <c r="G131" s="201"/>
      <c r="H131" s="202">
        <f>SUM(Inventory6[[#This Row],[Hire Price]]*G131)</f>
        <v>0</v>
      </c>
      <c r="I131" s="203"/>
      <c r="J131" s="301"/>
    </row>
    <row r="132" spans="1:10" s="302" customFormat="1" ht="18" customHeight="1" x14ac:dyDescent="0.2">
      <c r="A132" s="299"/>
      <c r="B132" s="341">
        <v>102</v>
      </c>
      <c r="C132" s="203" t="s">
        <v>234</v>
      </c>
      <c r="D132" s="359" t="s">
        <v>402</v>
      </c>
      <c r="E132" s="304" t="s">
        <v>516</v>
      </c>
      <c r="F132" s="340">
        <v>1400</v>
      </c>
      <c r="G132" s="201"/>
      <c r="H132" s="202">
        <f>SUM(Inventory6[[#This Row],[Hire Price]]*G132)</f>
        <v>0</v>
      </c>
      <c r="I132" s="203"/>
      <c r="J132" s="301"/>
    </row>
    <row r="133" spans="1:10" s="302" customFormat="1" ht="18" customHeight="1" x14ac:dyDescent="0.2">
      <c r="A133" s="299"/>
      <c r="B133" s="341">
        <v>103</v>
      </c>
      <c r="C133" s="203" t="s">
        <v>234</v>
      </c>
      <c r="D133" s="359" t="s">
        <v>403</v>
      </c>
      <c r="E133" s="304" t="s">
        <v>516</v>
      </c>
      <c r="F133" s="340">
        <v>1400</v>
      </c>
      <c r="G133" s="201"/>
      <c r="H133" s="202">
        <f>SUM(Inventory6[[#This Row],[Hire Price]]*G133)</f>
        <v>0</v>
      </c>
      <c r="I133" s="203"/>
      <c r="J133" s="301"/>
    </row>
    <row r="134" spans="1:10" s="302" customFormat="1" ht="18" customHeight="1" x14ac:dyDescent="0.2">
      <c r="A134" s="299"/>
      <c r="B134" s="341">
        <v>104</v>
      </c>
      <c r="C134" s="203" t="s">
        <v>234</v>
      </c>
      <c r="D134" s="359" t="s">
        <v>404</v>
      </c>
      <c r="E134" s="304" t="s">
        <v>516</v>
      </c>
      <c r="F134" s="340">
        <v>1400</v>
      </c>
      <c r="G134" s="201"/>
      <c r="H134" s="202">
        <f>SUM(Inventory6[[#This Row],[Hire Price]]*G134)</f>
        <v>0</v>
      </c>
      <c r="I134" s="203"/>
      <c r="J134" s="301"/>
    </row>
    <row r="135" spans="1:10" s="302" customFormat="1" ht="18" customHeight="1" x14ac:dyDescent="0.2">
      <c r="A135" s="299"/>
      <c r="B135" s="341">
        <v>105</v>
      </c>
      <c r="C135" s="203" t="s">
        <v>234</v>
      </c>
      <c r="D135" s="359" t="s">
        <v>405</v>
      </c>
      <c r="E135" s="304" t="s">
        <v>516</v>
      </c>
      <c r="F135" s="340">
        <v>1400</v>
      </c>
      <c r="G135" s="201"/>
      <c r="H135" s="202">
        <f>SUM(Inventory6[[#This Row],[Hire Price]]*G135)</f>
        <v>0</v>
      </c>
      <c r="I135" s="203"/>
      <c r="J135" s="301"/>
    </row>
    <row r="136" spans="1:10" s="302" customFormat="1" ht="18" customHeight="1" x14ac:dyDescent="0.2">
      <c r="A136" s="299"/>
      <c r="B136" s="341">
        <v>106</v>
      </c>
      <c r="C136" s="203" t="s">
        <v>234</v>
      </c>
      <c r="D136" s="359" t="s">
        <v>406</v>
      </c>
      <c r="E136" s="304" t="s">
        <v>516</v>
      </c>
      <c r="F136" s="340">
        <v>1890</v>
      </c>
      <c r="G136" s="201"/>
      <c r="H136" s="202">
        <f>SUM(Inventory6[[#This Row],[Hire Price]]*G136)</f>
        <v>0</v>
      </c>
      <c r="I136" s="203"/>
      <c r="J136" s="301"/>
    </row>
    <row r="137" spans="1:10" s="302" customFormat="1" ht="18" customHeight="1" x14ac:dyDescent="0.2">
      <c r="A137" s="299"/>
      <c r="B137" s="341">
        <v>107</v>
      </c>
      <c r="C137" s="203" t="s">
        <v>234</v>
      </c>
      <c r="D137" s="359" t="s">
        <v>407</v>
      </c>
      <c r="E137" s="304" t="s">
        <v>516</v>
      </c>
      <c r="F137" s="340">
        <v>1890</v>
      </c>
      <c r="G137" s="201"/>
      <c r="H137" s="202">
        <f>SUM(Inventory6[[#This Row],[Hire Price]]*G137)</f>
        <v>0</v>
      </c>
      <c r="I137" s="203"/>
      <c r="J137" s="301"/>
    </row>
    <row r="138" spans="1:10" s="302" customFormat="1" ht="18" customHeight="1" x14ac:dyDescent="0.2">
      <c r="A138" s="299"/>
      <c r="B138" s="341">
        <v>108</v>
      </c>
      <c r="C138" s="203" t="s">
        <v>234</v>
      </c>
      <c r="D138" s="359" t="s">
        <v>408</v>
      </c>
      <c r="E138" s="304" t="s">
        <v>516</v>
      </c>
      <c r="F138" s="340">
        <v>1890</v>
      </c>
      <c r="G138" s="201"/>
      <c r="H138" s="202">
        <f>SUM(Inventory6[[#This Row],[Hire Price]]*G138)</f>
        <v>0</v>
      </c>
      <c r="I138" s="203"/>
      <c r="J138" s="301"/>
    </row>
    <row r="139" spans="1:10" s="302" customFormat="1" ht="18" customHeight="1" x14ac:dyDescent="0.2">
      <c r="A139" s="299"/>
      <c r="B139" s="341">
        <v>109</v>
      </c>
      <c r="C139" s="203" t="s">
        <v>234</v>
      </c>
      <c r="D139" s="359" t="s">
        <v>409</v>
      </c>
      <c r="E139" s="304" t="s">
        <v>516</v>
      </c>
      <c r="F139" s="340">
        <v>1890</v>
      </c>
      <c r="G139" s="201"/>
      <c r="H139" s="202">
        <f>SUM(Inventory6[[#This Row],[Hire Price]]*G139)</f>
        <v>0</v>
      </c>
      <c r="I139" s="203"/>
      <c r="J139" s="301"/>
    </row>
    <row r="140" spans="1:10" s="302" customFormat="1" ht="18" customHeight="1" x14ac:dyDescent="0.2">
      <c r="A140" s="299"/>
      <c r="B140" s="341">
        <v>110</v>
      </c>
      <c r="C140" s="203" t="s">
        <v>234</v>
      </c>
      <c r="D140" s="359" t="s">
        <v>410</v>
      </c>
      <c r="E140" s="304" t="s">
        <v>516</v>
      </c>
      <c r="F140" s="340">
        <v>1890</v>
      </c>
      <c r="G140" s="201"/>
      <c r="H140" s="202">
        <f>SUM(Inventory6[[#This Row],[Hire Price]]*G140)</f>
        <v>0</v>
      </c>
      <c r="I140" s="203"/>
      <c r="J140" s="301"/>
    </row>
    <row r="141" spans="1:10" s="302" customFormat="1" ht="18" customHeight="1" x14ac:dyDescent="0.2">
      <c r="A141" s="299"/>
      <c r="B141" s="341">
        <v>111</v>
      </c>
      <c r="C141" s="203" t="s">
        <v>234</v>
      </c>
      <c r="D141" s="363" t="s">
        <v>411</v>
      </c>
      <c r="E141" s="304" t="s">
        <v>516</v>
      </c>
      <c r="F141" s="340">
        <v>742</v>
      </c>
      <c r="G141" s="201"/>
      <c r="H141" s="202">
        <f>SUM(Inventory6[[#This Row],[Hire Price]]*G141)</f>
        <v>0</v>
      </c>
      <c r="I141" s="203"/>
      <c r="J141" s="301"/>
    </row>
    <row r="142" spans="1:10" s="302" customFormat="1" ht="18" customHeight="1" x14ac:dyDescent="0.2">
      <c r="A142" s="299"/>
      <c r="B142" s="341">
        <v>112</v>
      </c>
      <c r="C142" s="203" t="s">
        <v>234</v>
      </c>
      <c r="D142" s="363" t="s">
        <v>412</v>
      </c>
      <c r="E142" s="304" t="s">
        <v>516</v>
      </c>
      <c r="F142" s="340">
        <v>742</v>
      </c>
      <c r="G142" s="201"/>
      <c r="H142" s="202">
        <f>SUM(Inventory6[[#This Row],[Hire Price]]*G142)</f>
        <v>0</v>
      </c>
      <c r="I142" s="203"/>
      <c r="J142" s="301"/>
    </row>
    <row r="143" spans="1:10" s="302" customFormat="1" ht="18" customHeight="1" x14ac:dyDescent="0.2">
      <c r="A143" s="299"/>
      <c r="B143" s="341">
        <v>113</v>
      </c>
      <c r="C143" s="203" t="s">
        <v>234</v>
      </c>
      <c r="D143" s="359" t="s">
        <v>413</v>
      </c>
      <c r="E143" s="304" t="s">
        <v>516</v>
      </c>
      <c r="F143" s="340">
        <v>448</v>
      </c>
      <c r="G143" s="305"/>
      <c r="H143" s="202">
        <f>SUM(Inventory6[[#This Row],[Hire Price]]*G143)</f>
        <v>0</v>
      </c>
      <c r="I143" s="203"/>
      <c r="J143" s="301"/>
    </row>
    <row r="144" spans="1:10" s="302" customFormat="1" ht="18" customHeight="1" x14ac:dyDescent="0.2">
      <c r="A144" s="299"/>
      <c r="B144" s="341">
        <v>114</v>
      </c>
      <c r="C144" s="203" t="s">
        <v>234</v>
      </c>
      <c r="D144" s="359" t="s">
        <v>414</v>
      </c>
      <c r="E144" s="304" t="s">
        <v>516</v>
      </c>
      <c r="F144" s="340">
        <v>448</v>
      </c>
      <c r="G144" s="305"/>
      <c r="H144" s="202">
        <f>SUM(Inventory6[[#This Row],[Hire Price]]*G144)</f>
        <v>0</v>
      </c>
      <c r="I144" s="203"/>
      <c r="J144" s="301"/>
    </row>
    <row r="145" spans="1:10" s="302" customFormat="1" ht="18" customHeight="1" x14ac:dyDescent="0.2">
      <c r="A145" s="299"/>
      <c r="B145" s="341">
        <v>115</v>
      </c>
      <c r="C145" s="203" t="s">
        <v>234</v>
      </c>
      <c r="D145" s="359" t="s">
        <v>415</v>
      </c>
      <c r="E145" s="304" t="s">
        <v>516</v>
      </c>
      <c r="F145" s="340">
        <v>952</v>
      </c>
      <c r="G145" s="305"/>
      <c r="H145" s="202">
        <f>SUM(Inventory6[[#This Row],[Hire Price]]*G145)</f>
        <v>0</v>
      </c>
      <c r="I145" s="203"/>
      <c r="J145" s="301"/>
    </row>
    <row r="146" spans="1:10" s="302" customFormat="1" ht="18" customHeight="1" x14ac:dyDescent="0.2">
      <c r="A146" s="299"/>
      <c r="B146" s="341">
        <v>116</v>
      </c>
      <c r="C146" s="203" t="s">
        <v>234</v>
      </c>
      <c r="D146" s="359" t="s">
        <v>416</v>
      </c>
      <c r="E146" s="304" t="s">
        <v>516</v>
      </c>
      <c r="F146" s="340">
        <v>588</v>
      </c>
      <c r="G146" s="305"/>
      <c r="H146" s="202">
        <f>SUM(Inventory6[[#This Row],[Hire Price]]*G146)</f>
        <v>0</v>
      </c>
      <c r="I146" s="203"/>
      <c r="J146" s="301"/>
    </row>
    <row r="147" spans="1:10" s="302" customFormat="1" ht="18" customHeight="1" x14ac:dyDescent="0.2">
      <c r="A147" s="299"/>
      <c r="B147" s="341">
        <v>117</v>
      </c>
      <c r="C147" s="203" t="s">
        <v>234</v>
      </c>
      <c r="D147" s="359" t="s">
        <v>417</v>
      </c>
      <c r="E147" s="304" t="s">
        <v>516</v>
      </c>
      <c r="F147" s="340">
        <v>588</v>
      </c>
      <c r="G147" s="305"/>
      <c r="H147" s="202">
        <f>SUM(Inventory6[[#This Row],[Hire Price]]*G147)</f>
        <v>0</v>
      </c>
      <c r="I147" s="203"/>
      <c r="J147" s="301"/>
    </row>
    <row r="148" spans="1:10" s="302" customFormat="1" ht="18" customHeight="1" x14ac:dyDescent="0.2">
      <c r="A148" s="299"/>
      <c r="B148" s="341">
        <v>118</v>
      </c>
      <c r="C148" s="203" t="s">
        <v>234</v>
      </c>
      <c r="D148" s="359" t="s">
        <v>418</v>
      </c>
      <c r="E148" s="304" t="s">
        <v>516</v>
      </c>
      <c r="F148" s="340">
        <v>952</v>
      </c>
      <c r="G148" s="305"/>
      <c r="H148" s="202">
        <f>SUM(Inventory6[[#This Row],[Hire Price]]*G148)</f>
        <v>0</v>
      </c>
      <c r="I148" s="203"/>
      <c r="J148" s="301"/>
    </row>
    <row r="149" spans="1:10" s="302" customFormat="1" ht="18" customHeight="1" x14ac:dyDescent="0.2">
      <c r="A149" s="299"/>
      <c r="B149" s="341">
        <v>119</v>
      </c>
      <c r="C149" s="203" t="s">
        <v>234</v>
      </c>
      <c r="D149" s="359" t="s">
        <v>419</v>
      </c>
      <c r="E149" s="304" t="s">
        <v>516</v>
      </c>
      <c r="F149" s="340">
        <v>560</v>
      </c>
      <c r="G149" s="305"/>
      <c r="H149" s="202">
        <f>SUM(Inventory6[[#This Row],[Hire Price]]*G149)</f>
        <v>0</v>
      </c>
      <c r="I149" s="203"/>
      <c r="J149" s="301"/>
    </row>
    <row r="150" spans="1:10" s="302" customFormat="1" ht="18" customHeight="1" x14ac:dyDescent="0.2">
      <c r="A150" s="299"/>
      <c r="B150" s="341">
        <v>120</v>
      </c>
      <c r="C150" s="203" t="s">
        <v>234</v>
      </c>
      <c r="D150" s="359" t="s">
        <v>420</v>
      </c>
      <c r="E150" s="304" t="s">
        <v>516</v>
      </c>
      <c r="F150" s="340">
        <v>560</v>
      </c>
      <c r="G150" s="305"/>
      <c r="H150" s="202">
        <f>SUM(Inventory6[[#This Row],[Hire Price]]*G150)</f>
        <v>0</v>
      </c>
      <c r="I150" s="203"/>
      <c r="J150" s="301"/>
    </row>
    <row r="151" spans="1:10" s="302" customFormat="1" ht="18" customHeight="1" x14ac:dyDescent="0.2">
      <c r="A151" s="299"/>
      <c r="B151" s="341">
        <v>121</v>
      </c>
      <c r="C151" s="203" t="s">
        <v>234</v>
      </c>
      <c r="D151" s="359" t="s">
        <v>421</v>
      </c>
      <c r="E151" s="304" t="s">
        <v>516</v>
      </c>
      <c r="F151" s="340">
        <v>560</v>
      </c>
      <c r="G151" s="305"/>
      <c r="H151" s="202">
        <f>SUM(Inventory6[[#This Row],[Hire Price]]*G151)</f>
        <v>0</v>
      </c>
      <c r="I151" s="203"/>
      <c r="J151" s="301"/>
    </row>
    <row r="152" spans="1:10" s="302" customFormat="1" ht="18" customHeight="1" x14ac:dyDescent="0.2">
      <c r="A152" s="299"/>
      <c r="B152" s="341">
        <v>122</v>
      </c>
      <c r="C152" s="203" t="s">
        <v>234</v>
      </c>
      <c r="D152" s="359" t="s">
        <v>422</v>
      </c>
      <c r="E152" s="304" t="s">
        <v>516</v>
      </c>
      <c r="F152" s="340">
        <v>644</v>
      </c>
      <c r="G152" s="305"/>
      <c r="H152" s="202">
        <f>SUM(Inventory6[[#This Row],[Hire Price]]*G152)</f>
        <v>0</v>
      </c>
      <c r="I152" s="203"/>
      <c r="J152" s="301"/>
    </row>
    <row r="153" spans="1:10" s="302" customFormat="1" ht="18" customHeight="1" x14ac:dyDescent="0.2">
      <c r="A153" s="299"/>
      <c r="B153" s="341">
        <v>123</v>
      </c>
      <c r="C153" s="203" t="s">
        <v>234</v>
      </c>
      <c r="D153" s="359" t="s">
        <v>423</v>
      </c>
      <c r="E153" s="304" t="s">
        <v>516</v>
      </c>
      <c r="F153" s="340">
        <v>644</v>
      </c>
      <c r="G153" s="305"/>
      <c r="H153" s="202">
        <f>SUM(Inventory6[[#This Row],[Hire Price]]*G153)</f>
        <v>0</v>
      </c>
      <c r="I153" s="203"/>
      <c r="J153" s="301"/>
    </row>
    <row r="154" spans="1:10" s="302" customFormat="1" ht="18" customHeight="1" x14ac:dyDescent="0.2">
      <c r="A154" s="299"/>
      <c r="B154" s="341">
        <v>124</v>
      </c>
      <c r="C154" s="203" t="s">
        <v>234</v>
      </c>
      <c r="D154" s="359" t="s">
        <v>424</v>
      </c>
      <c r="E154" s="304" t="s">
        <v>516</v>
      </c>
      <c r="F154" s="340">
        <v>644</v>
      </c>
      <c r="G154" s="305"/>
      <c r="H154" s="202">
        <f>SUM(Inventory6[[#This Row],[Hire Price]]*G154)</f>
        <v>0</v>
      </c>
      <c r="I154" s="203"/>
      <c r="J154" s="301"/>
    </row>
    <row r="155" spans="1:10" s="302" customFormat="1" ht="18" customHeight="1" x14ac:dyDescent="0.2">
      <c r="A155" s="299"/>
      <c r="B155" s="341">
        <v>125</v>
      </c>
      <c r="C155" s="203" t="s">
        <v>234</v>
      </c>
      <c r="D155" s="359" t="s">
        <v>425</v>
      </c>
      <c r="E155" s="304" t="s">
        <v>516</v>
      </c>
      <c r="F155" s="340">
        <v>644</v>
      </c>
      <c r="G155" s="305"/>
      <c r="H155" s="202">
        <f>SUM(Inventory6[[#This Row],[Hire Price]]*G155)</f>
        <v>0</v>
      </c>
      <c r="I155" s="203"/>
      <c r="J155" s="301"/>
    </row>
    <row r="156" spans="1:10" s="302" customFormat="1" ht="18" customHeight="1" x14ac:dyDescent="0.2">
      <c r="A156" s="299"/>
      <c r="B156" s="341">
        <v>126</v>
      </c>
      <c r="C156" s="203" t="s">
        <v>234</v>
      </c>
      <c r="D156" s="359" t="s">
        <v>426</v>
      </c>
      <c r="E156" s="304" t="s">
        <v>516</v>
      </c>
      <c r="F156" s="340">
        <v>728</v>
      </c>
      <c r="G156" s="305"/>
      <c r="H156" s="202">
        <f>SUM(Inventory6[[#This Row],[Hire Price]]*G156)</f>
        <v>0</v>
      </c>
      <c r="I156" s="203"/>
      <c r="J156" s="301"/>
    </row>
    <row r="157" spans="1:10" s="302" customFormat="1" ht="18" customHeight="1" x14ac:dyDescent="0.2">
      <c r="A157" s="299"/>
      <c r="B157" s="341">
        <v>127</v>
      </c>
      <c r="C157" s="203" t="s">
        <v>234</v>
      </c>
      <c r="D157" s="359" t="s">
        <v>427</v>
      </c>
      <c r="E157" s="304" t="s">
        <v>516</v>
      </c>
      <c r="F157" s="340">
        <v>812</v>
      </c>
      <c r="G157" s="305"/>
      <c r="H157" s="202">
        <f>SUM(Inventory6[[#This Row],[Hire Price]]*G157)</f>
        <v>0</v>
      </c>
      <c r="I157" s="203"/>
      <c r="J157" s="301"/>
    </row>
    <row r="158" spans="1:10" s="302" customFormat="1" ht="18" customHeight="1" x14ac:dyDescent="0.2">
      <c r="A158" s="299"/>
      <c r="B158" s="341">
        <v>128</v>
      </c>
      <c r="C158" s="203" t="s">
        <v>234</v>
      </c>
      <c r="D158" s="359" t="s">
        <v>428</v>
      </c>
      <c r="E158" s="304" t="s">
        <v>516</v>
      </c>
      <c r="F158" s="340">
        <v>518</v>
      </c>
      <c r="G158" s="201"/>
      <c r="H158" s="202">
        <f>SUM(Inventory6[[#This Row],[Hire Price]]*G158)</f>
        <v>0</v>
      </c>
      <c r="I158" s="203"/>
      <c r="J158" s="301"/>
    </row>
    <row r="159" spans="1:10" s="302" customFormat="1" ht="18" customHeight="1" x14ac:dyDescent="0.2">
      <c r="A159" s="299"/>
      <c r="B159" s="341">
        <v>129</v>
      </c>
      <c r="C159" s="203" t="s">
        <v>234</v>
      </c>
      <c r="D159" s="359" t="s">
        <v>429</v>
      </c>
      <c r="E159" s="304" t="s">
        <v>516</v>
      </c>
      <c r="F159" s="340">
        <v>518</v>
      </c>
      <c r="G159" s="201"/>
      <c r="H159" s="202">
        <f>SUM(Inventory6[[#This Row],[Hire Price]]*G159)</f>
        <v>0</v>
      </c>
      <c r="I159" s="203"/>
      <c r="J159" s="301"/>
    </row>
    <row r="160" spans="1:10" s="302" customFormat="1" ht="18" customHeight="1" x14ac:dyDescent="0.2">
      <c r="A160" s="299"/>
      <c r="B160" s="341">
        <v>130</v>
      </c>
      <c r="C160" s="203" t="s">
        <v>234</v>
      </c>
      <c r="D160" s="359" t="s">
        <v>430</v>
      </c>
      <c r="E160" s="304" t="s">
        <v>516</v>
      </c>
      <c r="F160" s="340">
        <v>518</v>
      </c>
      <c r="G160" s="201"/>
      <c r="H160" s="202">
        <f>SUM(Inventory6[[#This Row],[Hire Price]]*G160)</f>
        <v>0</v>
      </c>
      <c r="I160" s="203"/>
      <c r="J160" s="301"/>
    </row>
    <row r="161" spans="1:10" s="302" customFormat="1" ht="18" customHeight="1" x14ac:dyDescent="0.2">
      <c r="A161" s="299"/>
      <c r="B161" s="341">
        <v>131</v>
      </c>
      <c r="C161" s="203" t="s">
        <v>234</v>
      </c>
      <c r="D161" s="359" t="s">
        <v>431</v>
      </c>
      <c r="E161" s="304" t="s">
        <v>516</v>
      </c>
      <c r="F161" s="340">
        <v>518</v>
      </c>
      <c r="G161" s="201"/>
      <c r="H161" s="202">
        <f>SUM(Inventory6[[#This Row],[Hire Price]]*G161)</f>
        <v>0</v>
      </c>
      <c r="I161" s="203"/>
      <c r="J161" s="301"/>
    </row>
    <row r="162" spans="1:10" s="302" customFormat="1" ht="18" customHeight="1" x14ac:dyDescent="0.2">
      <c r="A162" s="299"/>
      <c r="B162" s="341">
        <v>132</v>
      </c>
      <c r="C162" s="203" t="s">
        <v>234</v>
      </c>
      <c r="D162" s="359" t="s">
        <v>432</v>
      </c>
      <c r="E162" s="304" t="s">
        <v>516</v>
      </c>
      <c r="F162" s="340">
        <v>518</v>
      </c>
      <c r="G162" s="201"/>
      <c r="H162" s="202">
        <f>SUM(Inventory6[[#This Row],[Hire Price]]*G162)</f>
        <v>0</v>
      </c>
      <c r="I162" s="203"/>
      <c r="J162" s="301"/>
    </row>
    <row r="163" spans="1:10" s="302" customFormat="1" ht="18" customHeight="1" x14ac:dyDescent="0.2">
      <c r="A163" s="299"/>
      <c r="B163" s="341">
        <v>133</v>
      </c>
      <c r="C163" s="203" t="s">
        <v>234</v>
      </c>
      <c r="D163" s="359" t="s">
        <v>433</v>
      </c>
      <c r="E163" s="304" t="s">
        <v>516</v>
      </c>
      <c r="F163" s="340">
        <v>518</v>
      </c>
      <c r="G163" s="201"/>
      <c r="H163" s="202">
        <f>SUM(Inventory6[[#This Row],[Hire Price]]*G163)</f>
        <v>0</v>
      </c>
      <c r="I163" s="203"/>
      <c r="J163" s="301"/>
    </row>
    <row r="164" spans="1:10" s="302" customFormat="1" ht="18" customHeight="1" x14ac:dyDescent="0.2">
      <c r="A164" s="299"/>
      <c r="B164" s="341">
        <v>134</v>
      </c>
      <c r="C164" s="203" t="s">
        <v>234</v>
      </c>
      <c r="D164" s="359" t="s">
        <v>434</v>
      </c>
      <c r="E164" s="304" t="s">
        <v>516</v>
      </c>
      <c r="F164" s="340">
        <v>742</v>
      </c>
      <c r="G164" s="201"/>
      <c r="H164" s="202">
        <f>SUM(Inventory6[[#This Row],[Hire Price]]*G164)</f>
        <v>0</v>
      </c>
      <c r="I164" s="203"/>
      <c r="J164" s="301"/>
    </row>
    <row r="165" spans="1:10" s="302" customFormat="1" ht="18" customHeight="1" x14ac:dyDescent="0.2">
      <c r="A165" s="299"/>
      <c r="B165" s="341">
        <v>135</v>
      </c>
      <c r="C165" s="203" t="s">
        <v>234</v>
      </c>
      <c r="D165" s="359" t="s">
        <v>435</v>
      </c>
      <c r="E165" s="304" t="s">
        <v>516</v>
      </c>
      <c r="F165" s="340">
        <v>742</v>
      </c>
      <c r="G165" s="201"/>
      <c r="H165" s="202">
        <f>SUM(Inventory6[[#This Row],[Hire Price]]*G165)</f>
        <v>0</v>
      </c>
      <c r="I165" s="203"/>
      <c r="J165" s="301"/>
    </row>
    <row r="166" spans="1:10" s="302" customFormat="1" ht="18" customHeight="1" x14ac:dyDescent="0.2">
      <c r="A166" s="299"/>
      <c r="B166" s="341">
        <v>136</v>
      </c>
      <c r="C166" s="203" t="s">
        <v>234</v>
      </c>
      <c r="D166" s="359" t="s">
        <v>436</v>
      </c>
      <c r="E166" s="304" t="s">
        <v>516</v>
      </c>
      <c r="F166" s="340">
        <v>378</v>
      </c>
      <c r="G166" s="201"/>
      <c r="H166" s="202">
        <f>SUM(Inventory6[[#This Row],[Hire Price]]*G166)</f>
        <v>0</v>
      </c>
      <c r="I166" s="203"/>
      <c r="J166" s="301"/>
    </row>
    <row r="167" spans="1:10" s="302" customFormat="1" ht="18" customHeight="1" x14ac:dyDescent="0.2">
      <c r="A167" s="299"/>
      <c r="B167" s="341">
        <v>137</v>
      </c>
      <c r="C167" s="203" t="s">
        <v>234</v>
      </c>
      <c r="D167" s="359" t="s">
        <v>437</v>
      </c>
      <c r="E167" s="304" t="s">
        <v>516</v>
      </c>
      <c r="F167" s="340">
        <v>378</v>
      </c>
      <c r="G167" s="201"/>
      <c r="H167" s="202">
        <f>SUM(Inventory6[[#This Row],[Hire Price]]*G167)</f>
        <v>0</v>
      </c>
      <c r="I167" s="203"/>
      <c r="J167" s="301"/>
    </row>
    <row r="168" spans="1:10" s="302" customFormat="1" ht="18" customHeight="1" x14ac:dyDescent="0.2">
      <c r="A168" s="299"/>
      <c r="B168" s="341">
        <v>138</v>
      </c>
      <c r="C168" s="203" t="s">
        <v>234</v>
      </c>
      <c r="D168" s="359" t="s">
        <v>259</v>
      </c>
      <c r="E168" s="304" t="s">
        <v>516</v>
      </c>
      <c r="F168" s="340">
        <v>840</v>
      </c>
      <c r="G168" s="201"/>
      <c r="H168" s="202">
        <f>SUM(Inventory6[[#This Row],[Hire Price]]*G168)</f>
        <v>0</v>
      </c>
      <c r="I168" s="203"/>
      <c r="J168" s="301"/>
    </row>
    <row r="169" spans="1:10" s="302" customFormat="1" ht="18" customHeight="1" x14ac:dyDescent="0.2">
      <c r="A169" s="299"/>
      <c r="B169" s="341">
        <v>139</v>
      </c>
      <c r="C169" s="203" t="s">
        <v>234</v>
      </c>
      <c r="D169" s="359" t="s">
        <v>438</v>
      </c>
      <c r="E169" s="304" t="s">
        <v>516</v>
      </c>
      <c r="F169" s="340">
        <v>1400</v>
      </c>
      <c r="G169" s="201"/>
      <c r="H169" s="202">
        <f>SUM(Inventory6[[#This Row],[Hire Price]]*G169)</f>
        <v>0</v>
      </c>
      <c r="I169" s="210"/>
      <c r="J169" s="301"/>
    </row>
    <row r="170" spans="1:10" s="302" customFormat="1" ht="18" customHeight="1" x14ac:dyDescent="0.2">
      <c r="A170" s="299"/>
      <c r="B170" s="341">
        <v>140</v>
      </c>
      <c r="C170" s="203" t="s">
        <v>234</v>
      </c>
      <c r="D170" s="359" t="s">
        <v>439</v>
      </c>
      <c r="E170" s="304" t="s">
        <v>516</v>
      </c>
      <c r="F170" s="340">
        <v>1890</v>
      </c>
      <c r="G170" s="201"/>
      <c r="H170" s="202">
        <f>SUM(Inventory6[[#This Row],[Hire Price]]*G170)</f>
        <v>0</v>
      </c>
      <c r="I170" s="210"/>
      <c r="J170" s="301"/>
    </row>
    <row r="171" spans="1:10" s="302" customFormat="1" ht="18" customHeight="1" x14ac:dyDescent="0.2">
      <c r="A171" s="299"/>
      <c r="B171" s="341">
        <v>141</v>
      </c>
      <c r="C171" s="203" t="s">
        <v>234</v>
      </c>
      <c r="D171" s="363" t="s">
        <v>440</v>
      </c>
      <c r="E171" s="304" t="s">
        <v>516</v>
      </c>
      <c r="F171" s="340">
        <v>364</v>
      </c>
      <c r="G171" s="201"/>
      <c r="H171" s="202">
        <f>SUM(Inventory6[[#This Row],[Hire Price]]*G171)</f>
        <v>0</v>
      </c>
      <c r="I171" s="210"/>
      <c r="J171" s="301"/>
    </row>
    <row r="172" spans="1:10" s="302" customFormat="1" ht="18" customHeight="1" x14ac:dyDescent="0.2">
      <c r="A172" s="299"/>
      <c r="B172" s="341">
        <v>142</v>
      </c>
      <c r="C172" s="203" t="s">
        <v>234</v>
      </c>
      <c r="D172" s="363" t="s">
        <v>441</v>
      </c>
      <c r="E172" s="304" t="s">
        <v>516</v>
      </c>
      <c r="F172" s="340">
        <v>364</v>
      </c>
      <c r="G172" s="201"/>
      <c r="H172" s="202">
        <f>SUM(Inventory6[[#This Row],[Hire Price]]*G172)</f>
        <v>0</v>
      </c>
      <c r="I172" s="210"/>
      <c r="J172" s="301"/>
    </row>
    <row r="173" spans="1:10" s="302" customFormat="1" ht="18" customHeight="1" x14ac:dyDescent="0.2">
      <c r="A173" s="299"/>
      <c r="B173" s="341">
        <v>143</v>
      </c>
      <c r="C173" s="203" t="s">
        <v>234</v>
      </c>
      <c r="D173" s="363" t="s">
        <v>442</v>
      </c>
      <c r="E173" s="304" t="s">
        <v>516</v>
      </c>
      <c r="F173" s="340">
        <v>364</v>
      </c>
      <c r="G173" s="201"/>
      <c r="H173" s="202">
        <f>SUM(Inventory6[[#This Row],[Hire Price]]*G173)</f>
        <v>0</v>
      </c>
      <c r="I173" s="210"/>
      <c r="J173" s="301"/>
    </row>
    <row r="174" spans="1:10" s="302" customFormat="1" ht="18" customHeight="1" x14ac:dyDescent="0.2">
      <c r="A174" s="299"/>
      <c r="B174" s="341">
        <v>144</v>
      </c>
      <c r="C174" s="203" t="s">
        <v>234</v>
      </c>
      <c r="D174" s="359" t="s">
        <v>443</v>
      </c>
      <c r="E174" s="304" t="s">
        <v>516</v>
      </c>
      <c r="F174" s="340">
        <v>728</v>
      </c>
      <c r="G174" s="201"/>
      <c r="H174" s="202">
        <f>SUM(Inventory6[[#This Row],[Hire Price]]*G174)</f>
        <v>0</v>
      </c>
      <c r="I174" s="210"/>
      <c r="J174" s="301"/>
    </row>
    <row r="175" spans="1:10" s="302" customFormat="1" ht="18" customHeight="1" x14ac:dyDescent="0.2">
      <c r="A175" s="299"/>
      <c r="B175" s="341">
        <v>145</v>
      </c>
      <c r="C175" s="203" t="s">
        <v>234</v>
      </c>
      <c r="D175" s="359" t="s">
        <v>444</v>
      </c>
      <c r="E175" s="304" t="s">
        <v>516</v>
      </c>
      <c r="F175" s="340">
        <v>1022</v>
      </c>
      <c r="G175" s="201"/>
      <c r="H175" s="202">
        <f>SUM(Inventory6[[#This Row],[Hire Price]]*G175)</f>
        <v>0</v>
      </c>
      <c r="I175" s="210"/>
      <c r="J175" s="301"/>
    </row>
    <row r="176" spans="1:10" s="302" customFormat="1" ht="18" customHeight="1" x14ac:dyDescent="0.2">
      <c r="A176" s="299"/>
      <c r="B176" s="341">
        <v>146</v>
      </c>
      <c r="C176" s="203" t="s">
        <v>234</v>
      </c>
      <c r="D176" s="359" t="s">
        <v>445</v>
      </c>
      <c r="E176" s="304" t="s">
        <v>516</v>
      </c>
      <c r="F176" s="340">
        <v>1022</v>
      </c>
      <c r="G176" s="201"/>
      <c r="H176" s="202">
        <f>SUM(Inventory6[[#This Row],[Hire Price]]*G176)</f>
        <v>0</v>
      </c>
      <c r="I176" s="210"/>
      <c r="J176" s="301"/>
    </row>
    <row r="177" spans="1:10" s="302" customFormat="1" ht="18" customHeight="1" x14ac:dyDescent="0.2">
      <c r="A177" s="299"/>
      <c r="B177" s="341">
        <v>147</v>
      </c>
      <c r="C177" s="203" t="s">
        <v>234</v>
      </c>
      <c r="D177" s="359" t="s">
        <v>446</v>
      </c>
      <c r="E177" s="304" t="s">
        <v>516</v>
      </c>
      <c r="F177" s="340">
        <v>1022</v>
      </c>
      <c r="G177" s="201"/>
      <c r="H177" s="202">
        <f>SUM(Inventory6[[#This Row],[Hire Price]]*G177)</f>
        <v>0</v>
      </c>
      <c r="I177" s="210"/>
      <c r="J177" s="301"/>
    </row>
    <row r="178" spans="1:10" s="302" customFormat="1" ht="18" customHeight="1" x14ac:dyDescent="0.2">
      <c r="A178" s="299"/>
      <c r="B178" s="341">
        <v>148</v>
      </c>
      <c r="C178" s="203" t="s">
        <v>234</v>
      </c>
      <c r="D178" s="359" t="s">
        <v>447</v>
      </c>
      <c r="E178" s="304" t="s">
        <v>516</v>
      </c>
      <c r="F178" s="340">
        <v>1022</v>
      </c>
      <c r="G178" s="201"/>
      <c r="H178" s="202">
        <f>SUM(Inventory6[[#This Row],[Hire Price]]*G178)</f>
        <v>0</v>
      </c>
      <c r="I178" s="210"/>
      <c r="J178" s="301"/>
    </row>
    <row r="179" spans="1:10" s="302" customFormat="1" ht="18" customHeight="1" x14ac:dyDescent="0.2">
      <c r="A179" s="299"/>
      <c r="B179" s="341">
        <v>149</v>
      </c>
      <c r="C179" s="203" t="s">
        <v>234</v>
      </c>
      <c r="D179" s="359" t="s">
        <v>448</v>
      </c>
      <c r="E179" s="304" t="s">
        <v>516</v>
      </c>
      <c r="F179" s="340">
        <v>1022</v>
      </c>
      <c r="G179" s="201"/>
      <c r="H179" s="202">
        <f>SUM(Inventory6[[#This Row],[Hire Price]]*G179)</f>
        <v>0</v>
      </c>
      <c r="I179" s="210"/>
      <c r="J179" s="301"/>
    </row>
    <row r="180" spans="1:10" s="302" customFormat="1" ht="18" customHeight="1" x14ac:dyDescent="0.2">
      <c r="A180" s="299"/>
      <c r="B180" s="341">
        <v>150</v>
      </c>
      <c r="C180" s="203" t="s">
        <v>234</v>
      </c>
      <c r="D180" s="359" t="s">
        <v>449</v>
      </c>
      <c r="E180" s="304" t="s">
        <v>516</v>
      </c>
      <c r="F180" s="340">
        <v>1022</v>
      </c>
      <c r="G180" s="201"/>
      <c r="H180" s="202">
        <f>SUM(Inventory6[[#This Row],[Hire Price]]*G180)</f>
        <v>0</v>
      </c>
      <c r="I180" s="210"/>
      <c r="J180" s="301"/>
    </row>
    <row r="181" spans="1:10" s="302" customFormat="1" ht="18" customHeight="1" x14ac:dyDescent="0.2">
      <c r="A181" s="299"/>
      <c r="B181" s="341">
        <v>151</v>
      </c>
      <c r="C181" s="203" t="s">
        <v>234</v>
      </c>
      <c r="D181" s="359" t="s">
        <v>450</v>
      </c>
      <c r="E181" s="304" t="s">
        <v>516</v>
      </c>
      <c r="F181" s="340">
        <v>1022</v>
      </c>
      <c r="G181" s="201"/>
      <c r="H181" s="202">
        <f>SUM(Inventory6[[#This Row],[Hire Price]]*G181)</f>
        <v>0</v>
      </c>
      <c r="I181" s="210"/>
      <c r="J181" s="301"/>
    </row>
    <row r="182" spans="1:10" s="302" customFormat="1" ht="18" customHeight="1" x14ac:dyDescent="0.2">
      <c r="A182" s="299"/>
      <c r="B182" s="341">
        <v>152</v>
      </c>
      <c r="C182" s="203" t="s">
        <v>234</v>
      </c>
      <c r="D182" s="359" t="s">
        <v>451</v>
      </c>
      <c r="E182" s="304" t="s">
        <v>516</v>
      </c>
      <c r="F182" s="340">
        <v>588</v>
      </c>
      <c r="G182" s="201"/>
      <c r="H182" s="202">
        <f>SUM(Inventory6[[#This Row],[Hire Price]]*G182)</f>
        <v>0</v>
      </c>
      <c r="I182" s="210"/>
      <c r="J182" s="301"/>
    </row>
    <row r="183" spans="1:10" s="302" customFormat="1" ht="18" customHeight="1" x14ac:dyDescent="0.2">
      <c r="A183" s="299"/>
      <c r="B183" s="341">
        <v>153</v>
      </c>
      <c r="C183" s="203" t="s">
        <v>234</v>
      </c>
      <c r="D183" s="359" t="s">
        <v>452</v>
      </c>
      <c r="E183" s="304" t="s">
        <v>516</v>
      </c>
      <c r="F183" s="340">
        <v>630</v>
      </c>
      <c r="G183" s="201"/>
      <c r="H183" s="202">
        <f>SUM(Inventory6[[#This Row],[Hire Price]]*G183)</f>
        <v>0</v>
      </c>
      <c r="I183" s="210"/>
      <c r="J183" s="301"/>
    </row>
    <row r="184" spans="1:10" s="302" customFormat="1" ht="18" customHeight="1" x14ac:dyDescent="0.2">
      <c r="A184" s="299"/>
      <c r="B184" s="341">
        <v>154</v>
      </c>
      <c r="C184" s="203" t="s">
        <v>234</v>
      </c>
      <c r="D184" s="362" t="s">
        <v>453</v>
      </c>
      <c r="E184" s="304" t="s">
        <v>516</v>
      </c>
      <c r="F184" s="340">
        <v>217</v>
      </c>
      <c r="G184" s="201"/>
      <c r="H184" s="202">
        <f>SUM(Inventory6[[#This Row],[Hire Price]]*G184)</f>
        <v>0</v>
      </c>
      <c r="I184" s="210"/>
      <c r="J184" s="301"/>
    </row>
    <row r="185" spans="1:10" s="302" customFormat="1" ht="18" customHeight="1" x14ac:dyDescent="0.2">
      <c r="A185" s="299"/>
      <c r="B185" s="341">
        <v>155</v>
      </c>
      <c r="C185" s="203" t="s">
        <v>234</v>
      </c>
      <c r="D185" s="362" t="s">
        <v>454</v>
      </c>
      <c r="E185" s="304" t="s">
        <v>516</v>
      </c>
      <c r="F185" s="340">
        <v>217</v>
      </c>
      <c r="G185" s="201"/>
      <c r="H185" s="202">
        <f>SUM(Inventory6[[#This Row],[Hire Price]]*G185)</f>
        <v>0</v>
      </c>
      <c r="I185" s="210"/>
      <c r="J185" s="301"/>
    </row>
    <row r="186" spans="1:10" s="302" customFormat="1" ht="18" customHeight="1" x14ac:dyDescent="0.2">
      <c r="A186" s="299"/>
      <c r="B186" s="341">
        <v>156</v>
      </c>
      <c r="C186" s="203" t="s">
        <v>234</v>
      </c>
      <c r="D186" s="362" t="s">
        <v>455</v>
      </c>
      <c r="E186" s="304" t="s">
        <v>516</v>
      </c>
      <c r="F186" s="340">
        <v>98</v>
      </c>
      <c r="G186" s="201"/>
      <c r="H186" s="202">
        <f>SUM(Inventory6[[#This Row],[Hire Price]]*G186)</f>
        <v>0</v>
      </c>
      <c r="I186" s="210"/>
      <c r="J186" s="301"/>
    </row>
    <row r="187" spans="1:10" s="302" customFormat="1" ht="18" customHeight="1" x14ac:dyDescent="0.2">
      <c r="A187" s="299"/>
      <c r="B187" s="341">
        <v>157</v>
      </c>
      <c r="C187" s="203" t="s">
        <v>234</v>
      </c>
      <c r="D187" s="362" t="s">
        <v>456</v>
      </c>
      <c r="E187" s="304" t="s">
        <v>516</v>
      </c>
      <c r="F187" s="340">
        <v>98</v>
      </c>
      <c r="G187" s="201"/>
      <c r="H187" s="202">
        <f>SUM(Inventory6[[#This Row],[Hire Price]]*G187)</f>
        <v>0</v>
      </c>
      <c r="I187" s="210"/>
      <c r="J187" s="301"/>
    </row>
    <row r="188" spans="1:10" s="302" customFormat="1" ht="18" customHeight="1" x14ac:dyDescent="0.2">
      <c r="A188" s="299"/>
      <c r="B188" s="341">
        <v>158</v>
      </c>
      <c r="C188" s="203" t="s">
        <v>234</v>
      </c>
      <c r="D188" s="362" t="s">
        <v>457</v>
      </c>
      <c r="E188" s="304" t="s">
        <v>516</v>
      </c>
      <c r="F188" s="340">
        <v>98</v>
      </c>
      <c r="G188" s="201"/>
      <c r="H188" s="202">
        <f>SUM(Inventory6[[#This Row],[Hire Price]]*G188)</f>
        <v>0</v>
      </c>
      <c r="I188" s="210"/>
      <c r="J188" s="301"/>
    </row>
    <row r="189" spans="1:10" s="302" customFormat="1" ht="18" customHeight="1" x14ac:dyDescent="0.2">
      <c r="A189" s="299"/>
      <c r="B189" s="341">
        <v>159</v>
      </c>
      <c r="C189" s="203" t="s">
        <v>234</v>
      </c>
      <c r="D189" s="362" t="s">
        <v>458</v>
      </c>
      <c r="E189" s="304" t="s">
        <v>516</v>
      </c>
      <c r="F189" s="340">
        <v>882</v>
      </c>
      <c r="G189" s="201"/>
      <c r="H189" s="202">
        <f>SUM(Inventory6[[#This Row],[Hire Price]]*G189)</f>
        <v>0</v>
      </c>
      <c r="I189" s="210"/>
      <c r="J189" s="301"/>
    </row>
    <row r="190" spans="1:10" s="302" customFormat="1" ht="18" customHeight="1" x14ac:dyDescent="0.2">
      <c r="A190" s="299"/>
      <c r="B190" s="341">
        <v>160</v>
      </c>
      <c r="C190" s="203" t="s">
        <v>234</v>
      </c>
      <c r="D190" s="363" t="s">
        <v>459</v>
      </c>
      <c r="E190" s="304" t="s">
        <v>516</v>
      </c>
      <c r="F190" s="340">
        <v>742</v>
      </c>
      <c r="G190" s="303"/>
      <c r="H190" s="202">
        <f>SUM(Inventory6[[#This Row],[Hire Price]]*G190)</f>
        <v>0</v>
      </c>
      <c r="I190" s="203"/>
      <c r="J190" s="301"/>
    </row>
    <row r="191" spans="1:10" s="302" customFormat="1" ht="18" customHeight="1" x14ac:dyDescent="0.2">
      <c r="A191" s="299"/>
      <c r="B191" s="341">
        <v>161</v>
      </c>
      <c r="C191" s="203" t="s">
        <v>234</v>
      </c>
      <c r="D191" s="363" t="s">
        <v>460</v>
      </c>
      <c r="E191" s="304" t="s">
        <v>516</v>
      </c>
      <c r="F191" s="340">
        <v>742</v>
      </c>
      <c r="G191" s="303"/>
      <c r="H191" s="202">
        <f>SUM(Inventory6[[#This Row],[Hire Price]]*G191)</f>
        <v>0</v>
      </c>
      <c r="I191" s="203"/>
      <c r="J191" s="301"/>
    </row>
    <row r="192" spans="1:10" s="302" customFormat="1" ht="18" customHeight="1" x14ac:dyDescent="0.2">
      <c r="A192" s="299"/>
      <c r="B192" s="341">
        <v>162</v>
      </c>
      <c r="C192" s="203" t="s">
        <v>234</v>
      </c>
      <c r="D192" s="359" t="s">
        <v>461</v>
      </c>
      <c r="E192" s="304" t="s">
        <v>516</v>
      </c>
      <c r="F192" s="340">
        <v>518</v>
      </c>
      <c r="G192" s="201"/>
      <c r="H192" s="202">
        <f>SUM(Inventory6[[#This Row],[Hire Price]]*G192)</f>
        <v>0</v>
      </c>
      <c r="I192" s="210"/>
      <c r="J192" s="301"/>
    </row>
    <row r="193" spans="1:10" s="302" customFormat="1" ht="18" customHeight="1" x14ac:dyDescent="0.2">
      <c r="A193" s="299"/>
      <c r="B193" s="341">
        <v>163</v>
      </c>
      <c r="C193" s="203" t="s">
        <v>234</v>
      </c>
      <c r="D193" s="359" t="s">
        <v>462</v>
      </c>
      <c r="E193" s="304" t="s">
        <v>516</v>
      </c>
      <c r="F193" s="340">
        <v>518</v>
      </c>
      <c r="G193" s="201"/>
      <c r="H193" s="202">
        <f>SUM(Inventory6[[#This Row],[Hire Price]]*G193)</f>
        <v>0</v>
      </c>
      <c r="I193" s="210"/>
      <c r="J193" s="301"/>
    </row>
    <row r="194" spans="1:10" s="302" customFormat="1" ht="18" customHeight="1" x14ac:dyDescent="0.2">
      <c r="A194" s="299"/>
      <c r="B194" s="341">
        <v>164</v>
      </c>
      <c r="C194" s="203" t="s">
        <v>234</v>
      </c>
      <c r="D194" s="359" t="s">
        <v>463</v>
      </c>
      <c r="E194" s="304" t="s">
        <v>516</v>
      </c>
      <c r="F194" s="340">
        <v>812</v>
      </c>
      <c r="G194" s="303"/>
      <c r="H194" s="202">
        <f>SUM(Inventory6[[#This Row],[Hire Price]]*G194)</f>
        <v>0</v>
      </c>
      <c r="I194" s="203"/>
      <c r="J194" s="301"/>
    </row>
    <row r="195" spans="1:10" s="302" customFormat="1" ht="18" customHeight="1" x14ac:dyDescent="0.2">
      <c r="A195" s="299"/>
      <c r="B195" s="341">
        <v>165</v>
      </c>
      <c r="C195" s="203" t="s">
        <v>234</v>
      </c>
      <c r="D195" s="359" t="s">
        <v>464</v>
      </c>
      <c r="E195" s="304" t="s">
        <v>516</v>
      </c>
      <c r="F195" s="340">
        <v>588</v>
      </c>
      <c r="G195" s="201"/>
      <c r="H195" s="202">
        <f>SUM(Inventory6[[#This Row],[Hire Price]]*G195)</f>
        <v>0</v>
      </c>
      <c r="I195" s="210"/>
      <c r="J195" s="301"/>
    </row>
    <row r="196" spans="1:10" s="302" customFormat="1" ht="18" customHeight="1" x14ac:dyDescent="0.2">
      <c r="A196" s="299"/>
      <c r="B196" s="341">
        <v>166</v>
      </c>
      <c r="C196" s="203" t="s">
        <v>234</v>
      </c>
      <c r="D196" s="359" t="s">
        <v>465</v>
      </c>
      <c r="E196" s="304" t="s">
        <v>516</v>
      </c>
      <c r="F196" s="340">
        <v>364</v>
      </c>
      <c r="G196" s="201"/>
      <c r="H196" s="202">
        <f>SUM(Inventory6[[#This Row],[Hire Price]]*G196)</f>
        <v>0</v>
      </c>
      <c r="I196" s="210"/>
      <c r="J196" s="301"/>
    </row>
    <row r="197" spans="1:10" s="302" customFormat="1" ht="18" customHeight="1" x14ac:dyDescent="0.2">
      <c r="A197" s="299"/>
      <c r="B197" s="341">
        <v>167</v>
      </c>
      <c r="C197" s="203" t="s">
        <v>234</v>
      </c>
      <c r="D197" s="359" t="s">
        <v>466</v>
      </c>
      <c r="E197" s="304" t="s">
        <v>516</v>
      </c>
      <c r="F197" s="340">
        <v>168</v>
      </c>
      <c r="G197" s="201"/>
      <c r="H197" s="202">
        <f>SUM(Inventory6[[#This Row],[Hire Price]]*G197)</f>
        <v>0</v>
      </c>
      <c r="I197" s="210"/>
      <c r="J197" s="301"/>
    </row>
    <row r="198" spans="1:10" s="302" customFormat="1" ht="18" customHeight="1" x14ac:dyDescent="0.2">
      <c r="A198" s="299"/>
      <c r="B198" s="341">
        <v>168</v>
      </c>
      <c r="C198" s="203" t="s">
        <v>234</v>
      </c>
      <c r="D198" s="359" t="s">
        <v>467</v>
      </c>
      <c r="E198" s="304" t="s">
        <v>516</v>
      </c>
      <c r="F198" s="340">
        <v>1036</v>
      </c>
      <c r="G198" s="201"/>
      <c r="H198" s="202">
        <f>SUM(Inventory6[[#This Row],[Hire Price]]*G198)</f>
        <v>0</v>
      </c>
      <c r="I198" s="210"/>
      <c r="J198" s="301"/>
    </row>
    <row r="199" spans="1:10" s="302" customFormat="1" ht="18" customHeight="1" x14ac:dyDescent="0.2">
      <c r="A199" s="299"/>
      <c r="B199" s="341">
        <v>169</v>
      </c>
      <c r="C199" s="203" t="s">
        <v>234</v>
      </c>
      <c r="D199" s="359" t="s">
        <v>468</v>
      </c>
      <c r="E199" s="304" t="s">
        <v>516</v>
      </c>
      <c r="F199" s="340">
        <v>1036</v>
      </c>
      <c r="G199" s="201"/>
      <c r="H199" s="202">
        <f>SUM(Inventory6[[#This Row],[Hire Price]]*G199)</f>
        <v>0</v>
      </c>
      <c r="I199" s="210"/>
      <c r="J199" s="301"/>
    </row>
    <row r="200" spans="1:10" s="302" customFormat="1" ht="18" customHeight="1" x14ac:dyDescent="0.2">
      <c r="A200" s="299"/>
      <c r="B200" s="341">
        <v>170</v>
      </c>
      <c r="C200" s="203" t="s">
        <v>234</v>
      </c>
      <c r="D200" s="359" t="s">
        <v>469</v>
      </c>
      <c r="E200" s="304" t="s">
        <v>516</v>
      </c>
      <c r="F200" s="340">
        <v>518</v>
      </c>
      <c r="G200" s="201"/>
      <c r="H200" s="202">
        <f>SUM(Inventory6[[#This Row],[Hire Price]]*G200)</f>
        <v>0</v>
      </c>
      <c r="I200" s="210"/>
      <c r="J200" s="301"/>
    </row>
    <row r="201" spans="1:10" s="302" customFormat="1" ht="18" customHeight="1" x14ac:dyDescent="0.2">
      <c r="A201" s="299"/>
      <c r="B201" s="341">
        <v>171</v>
      </c>
      <c r="C201" s="203" t="s">
        <v>234</v>
      </c>
      <c r="D201" s="359" t="s">
        <v>470</v>
      </c>
      <c r="E201" s="304" t="s">
        <v>516</v>
      </c>
      <c r="F201" s="340">
        <v>518</v>
      </c>
      <c r="G201" s="201"/>
      <c r="H201" s="202">
        <f>SUM(Inventory6[[#This Row],[Hire Price]]*G201)</f>
        <v>0</v>
      </c>
      <c r="I201" s="210"/>
      <c r="J201" s="301"/>
    </row>
    <row r="202" spans="1:10" s="302" customFormat="1" ht="18" customHeight="1" x14ac:dyDescent="0.2">
      <c r="A202" s="299"/>
      <c r="B202" s="341">
        <v>172</v>
      </c>
      <c r="C202" s="203" t="s">
        <v>234</v>
      </c>
      <c r="D202" s="359" t="s">
        <v>471</v>
      </c>
      <c r="E202" s="304" t="s">
        <v>516</v>
      </c>
      <c r="F202" s="340">
        <v>560</v>
      </c>
      <c r="G202" s="201"/>
      <c r="H202" s="202">
        <f>SUM(Inventory6[[#This Row],[Hire Price]]*G202)</f>
        <v>0</v>
      </c>
      <c r="I202" s="210"/>
      <c r="J202" s="301"/>
    </row>
    <row r="203" spans="1:10" s="302" customFormat="1" ht="18" customHeight="1" x14ac:dyDescent="0.2">
      <c r="A203" s="299"/>
      <c r="B203" s="341">
        <v>173</v>
      </c>
      <c r="C203" s="203" t="s">
        <v>234</v>
      </c>
      <c r="D203" s="359" t="s">
        <v>472</v>
      </c>
      <c r="E203" s="304" t="s">
        <v>516</v>
      </c>
      <c r="F203" s="340">
        <v>560</v>
      </c>
      <c r="G203" s="201"/>
      <c r="H203" s="202">
        <f>SUM(Inventory6[[#This Row],[Hire Price]]*G203)</f>
        <v>0</v>
      </c>
      <c r="I203" s="210"/>
      <c r="J203" s="301"/>
    </row>
    <row r="204" spans="1:10" s="302" customFormat="1" ht="18" customHeight="1" x14ac:dyDescent="0.2">
      <c r="A204" s="299"/>
      <c r="B204" s="341">
        <v>174</v>
      </c>
      <c r="C204" s="203" t="s">
        <v>234</v>
      </c>
      <c r="D204" s="359" t="s">
        <v>473</v>
      </c>
      <c r="E204" s="304" t="s">
        <v>516</v>
      </c>
      <c r="F204" s="340">
        <v>280</v>
      </c>
      <c r="G204" s="305"/>
      <c r="H204" s="202">
        <f>SUM(Inventory6[[#This Row],[Hire Price]]*G204)</f>
        <v>0</v>
      </c>
      <c r="I204" s="203"/>
      <c r="J204" s="301"/>
    </row>
    <row r="205" spans="1:10" s="302" customFormat="1" ht="18" customHeight="1" x14ac:dyDescent="0.2">
      <c r="A205" s="299"/>
      <c r="B205" s="341">
        <v>175</v>
      </c>
      <c r="C205" s="203" t="s">
        <v>234</v>
      </c>
      <c r="D205" s="359" t="s">
        <v>474</v>
      </c>
      <c r="E205" s="304" t="s">
        <v>516</v>
      </c>
      <c r="F205" s="340">
        <v>280</v>
      </c>
      <c r="G205" s="305"/>
      <c r="H205" s="202">
        <f>SUM(Inventory6[[#This Row],[Hire Price]]*G205)</f>
        <v>0</v>
      </c>
      <c r="I205" s="203"/>
      <c r="J205" s="301"/>
    </row>
    <row r="206" spans="1:10" s="302" customFormat="1" ht="18" customHeight="1" x14ac:dyDescent="0.2">
      <c r="A206" s="299"/>
      <c r="B206" s="341">
        <v>176</v>
      </c>
      <c r="C206" s="203" t="s">
        <v>234</v>
      </c>
      <c r="D206" s="359" t="s">
        <v>252</v>
      </c>
      <c r="E206" s="304" t="s">
        <v>516</v>
      </c>
      <c r="F206" s="340">
        <v>364</v>
      </c>
      <c r="G206" s="305"/>
      <c r="H206" s="202">
        <f>SUM(Inventory6[[#This Row],[Hire Price]]*G206)</f>
        <v>0</v>
      </c>
      <c r="I206" s="203"/>
      <c r="J206" s="301"/>
    </row>
    <row r="207" spans="1:10" s="302" customFormat="1" ht="18" customHeight="1" x14ac:dyDescent="0.2">
      <c r="A207" s="299"/>
      <c r="B207" s="341">
        <v>177</v>
      </c>
      <c r="C207" s="203" t="s">
        <v>234</v>
      </c>
      <c r="D207" s="359" t="s">
        <v>475</v>
      </c>
      <c r="E207" s="304" t="s">
        <v>516</v>
      </c>
      <c r="F207" s="340">
        <v>714</v>
      </c>
      <c r="G207" s="305"/>
      <c r="H207" s="202">
        <f>SUM(Inventory6[[#This Row],[Hire Price]]*G207)</f>
        <v>0</v>
      </c>
      <c r="I207" s="203"/>
      <c r="J207" s="301"/>
    </row>
    <row r="208" spans="1:10" s="302" customFormat="1" ht="18" customHeight="1" x14ac:dyDescent="0.2">
      <c r="A208" s="299"/>
      <c r="B208" s="341">
        <v>178</v>
      </c>
      <c r="C208" s="203" t="s">
        <v>234</v>
      </c>
      <c r="D208" s="359" t="s">
        <v>476</v>
      </c>
      <c r="E208" s="304" t="s">
        <v>516</v>
      </c>
      <c r="F208" s="340">
        <v>714</v>
      </c>
      <c r="G208" s="305"/>
      <c r="H208" s="202">
        <f>SUM(Inventory6[[#This Row],[Hire Price]]*G208)</f>
        <v>0</v>
      </c>
      <c r="I208" s="203"/>
      <c r="J208" s="301"/>
    </row>
    <row r="209" spans="1:10" s="302" customFormat="1" ht="18" customHeight="1" x14ac:dyDescent="0.2">
      <c r="A209" s="299"/>
      <c r="B209" s="341">
        <v>179</v>
      </c>
      <c r="C209" s="203" t="s">
        <v>234</v>
      </c>
      <c r="D209" s="359" t="s">
        <v>477</v>
      </c>
      <c r="E209" s="304" t="s">
        <v>516</v>
      </c>
      <c r="F209" s="340">
        <v>952</v>
      </c>
      <c r="G209" s="305"/>
      <c r="H209" s="202">
        <f>SUM(Inventory6[[#This Row],[Hire Price]]*G209)</f>
        <v>0</v>
      </c>
      <c r="I209" s="203"/>
      <c r="J209" s="301"/>
    </row>
    <row r="210" spans="1:10" s="302" customFormat="1" ht="18" customHeight="1" x14ac:dyDescent="0.2">
      <c r="A210" s="299"/>
      <c r="B210" s="341">
        <v>180</v>
      </c>
      <c r="C210" s="203" t="s">
        <v>234</v>
      </c>
      <c r="D210" s="359" t="s">
        <v>478</v>
      </c>
      <c r="E210" s="304" t="s">
        <v>516</v>
      </c>
      <c r="F210" s="340">
        <v>952</v>
      </c>
      <c r="G210" s="305"/>
      <c r="H210" s="202">
        <f>SUM(Inventory6[[#This Row],[Hire Price]]*G210)</f>
        <v>0</v>
      </c>
      <c r="I210" s="203"/>
      <c r="J210" s="301"/>
    </row>
    <row r="211" spans="1:10" s="302" customFormat="1" ht="18" customHeight="1" x14ac:dyDescent="0.2">
      <c r="A211" s="299"/>
      <c r="B211" s="341">
        <v>181</v>
      </c>
      <c r="C211" s="203" t="s">
        <v>234</v>
      </c>
      <c r="D211" s="359" t="s">
        <v>479</v>
      </c>
      <c r="E211" s="304" t="s">
        <v>516</v>
      </c>
      <c r="F211" s="340">
        <v>378</v>
      </c>
      <c r="G211" s="305"/>
      <c r="H211" s="202">
        <f>SUM(Inventory6[[#This Row],[Hire Price]]*G211)</f>
        <v>0</v>
      </c>
      <c r="I211" s="203"/>
      <c r="J211" s="301"/>
    </row>
    <row r="212" spans="1:10" s="302" customFormat="1" ht="18" customHeight="1" x14ac:dyDescent="0.2">
      <c r="A212" s="299"/>
      <c r="B212" s="341">
        <v>182</v>
      </c>
      <c r="C212" s="203" t="s">
        <v>234</v>
      </c>
      <c r="D212" s="359" t="s">
        <v>480</v>
      </c>
      <c r="E212" s="304" t="s">
        <v>516</v>
      </c>
      <c r="F212" s="340">
        <v>560</v>
      </c>
      <c r="G212" s="305"/>
      <c r="H212" s="202">
        <f>SUM(Inventory6[[#This Row],[Hire Price]]*G212)</f>
        <v>0</v>
      </c>
      <c r="I212" s="203"/>
      <c r="J212" s="301"/>
    </row>
    <row r="213" spans="1:10" s="302" customFormat="1" ht="18" customHeight="1" x14ac:dyDescent="0.2">
      <c r="A213" s="299"/>
      <c r="B213" s="341">
        <v>183</v>
      </c>
      <c r="C213" s="203" t="s">
        <v>234</v>
      </c>
      <c r="D213" s="359" t="s">
        <v>481</v>
      </c>
      <c r="E213" s="304" t="s">
        <v>516</v>
      </c>
      <c r="F213" s="340">
        <v>560</v>
      </c>
      <c r="G213" s="305"/>
      <c r="H213" s="202">
        <f>SUM(Inventory6[[#This Row],[Hire Price]]*G213)</f>
        <v>0</v>
      </c>
      <c r="I213" s="203"/>
      <c r="J213" s="301"/>
    </row>
    <row r="214" spans="1:10" s="302" customFormat="1" ht="18" customHeight="1" x14ac:dyDescent="0.2">
      <c r="A214" s="299"/>
      <c r="B214" s="341">
        <v>184</v>
      </c>
      <c r="C214" s="203" t="s">
        <v>234</v>
      </c>
      <c r="D214" s="363" t="s">
        <v>482</v>
      </c>
      <c r="E214" s="304" t="s">
        <v>516</v>
      </c>
      <c r="F214" s="340">
        <v>798</v>
      </c>
      <c r="G214" s="305"/>
      <c r="H214" s="202">
        <f>SUM(Inventory6[[#This Row],[Hire Price]]*G214)</f>
        <v>0</v>
      </c>
      <c r="I214" s="203"/>
      <c r="J214" s="301"/>
    </row>
    <row r="215" spans="1:10" s="302" customFormat="1" ht="18" customHeight="1" x14ac:dyDescent="0.2">
      <c r="A215" s="299"/>
      <c r="B215" s="341">
        <v>185</v>
      </c>
      <c r="C215" s="203" t="s">
        <v>234</v>
      </c>
      <c r="D215" s="363" t="s">
        <v>483</v>
      </c>
      <c r="E215" s="304" t="s">
        <v>516</v>
      </c>
      <c r="F215" s="340">
        <v>798</v>
      </c>
      <c r="G215" s="305"/>
      <c r="H215" s="202">
        <f>SUM(Inventory6[[#This Row],[Hire Price]]*G215)</f>
        <v>0</v>
      </c>
      <c r="I215" s="203"/>
      <c r="J215" s="301"/>
    </row>
    <row r="216" spans="1:10" s="302" customFormat="1" ht="18" customHeight="1" x14ac:dyDescent="0.2">
      <c r="A216" s="299"/>
      <c r="B216" s="341">
        <v>186</v>
      </c>
      <c r="C216" s="203" t="s">
        <v>234</v>
      </c>
      <c r="D216" s="363" t="s">
        <v>484</v>
      </c>
      <c r="E216" s="304" t="s">
        <v>516</v>
      </c>
      <c r="F216" s="340">
        <v>588</v>
      </c>
      <c r="G216" s="305"/>
      <c r="H216" s="202">
        <f>SUM(Inventory6[[#This Row],[Hire Price]]*G216)</f>
        <v>0</v>
      </c>
      <c r="I216" s="203"/>
      <c r="J216" s="301"/>
    </row>
    <row r="217" spans="1:10" s="302" customFormat="1" ht="18" customHeight="1" x14ac:dyDescent="0.2">
      <c r="A217" s="299"/>
      <c r="B217" s="341">
        <v>187</v>
      </c>
      <c r="C217" s="203" t="s">
        <v>234</v>
      </c>
      <c r="D217" s="359" t="s">
        <v>485</v>
      </c>
      <c r="E217" s="304" t="s">
        <v>516</v>
      </c>
      <c r="F217" s="340">
        <v>588</v>
      </c>
      <c r="G217" s="305"/>
      <c r="H217" s="202">
        <f>SUM(Inventory6[[#This Row],[Hire Price]]*G217)</f>
        <v>0</v>
      </c>
      <c r="I217" s="203"/>
      <c r="J217" s="301"/>
    </row>
    <row r="218" spans="1:10" s="302" customFormat="1" ht="18" customHeight="1" x14ac:dyDescent="0.2">
      <c r="A218" s="299"/>
      <c r="B218" s="341">
        <v>188</v>
      </c>
      <c r="C218" s="203" t="s">
        <v>234</v>
      </c>
      <c r="D218" s="359" t="s">
        <v>486</v>
      </c>
      <c r="E218" s="304" t="s">
        <v>516</v>
      </c>
      <c r="F218" s="340">
        <v>588</v>
      </c>
      <c r="G218" s="305"/>
      <c r="H218" s="202">
        <f>SUM(Inventory6[[#This Row],[Hire Price]]*G218)</f>
        <v>0</v>
      </c>
      <c r="I218" s="203"/>
      <c r="J218" s="301"/>
    </row>
    <row r="219" spans="1:10" s="302" customFormat="1" ht="18" customHeight="1" x14ac:dyDescent="0.2">
      <c r="A219" s="299"/>
      <c r="B219" s="341">
        <v>189</v>
      </c>
      <c r="C219" s="203" t="s">
        <v>234</v>
      </c>
      <c r="D219" s="359" t="s">
        <v>487</v>
      </c>
      <c r="E219" s="304" t="s">
        <v>516</v>
      </c>
      <c r="F219" s="340">
        <v>588</v>
      </c>
      <c r="G219" s="305"/>
      <c r="H219" s="202">
        <f>SUM(Inventory6[[#This Row],[Hire Price]]*G219)</f>
        <v>0</v>
      </c>
      <c r="I219" s="203"/>
      <c r="J219" s="301"/>
    </row>
    <row r="220" spans="1:10" s="302" customFormat="1" ht="18" customHeight="1" x14ac:dyDescent="0.2">
      <c r="A220" s="299"/>
      <c r="B220" s="341">
        <v>190</v>
      </c>
      <c r="C220" s="203" t="s">
        <v>234</v>
      </c>
      <c r="D220" s="363" t="s">
        <v>488</v>
      </c>
      <c r="E220" s="304" t="s">
        <v>516</v>
      </c>
      <c r="F220" s="340">
        <v>588</v>
      </c>
      <c r="G220" s="305"/>
      <c r="H220" s="202">
        <f>SUM(Inventory6[[#This Row],[Hire Price]]*G220)</f>
        <v>0</v>
      </c>
      <c r="I220" s="203"/>
      <c r="J220" s="301"/>
    </row>
    <row r="221" spans="1:10" s="302" customFormat="1" ht="18" customHeight="1" x14ac:dyDescent="0.2">
      <c r="A221" s="299"/>
      <c r="B221" s="341">
        <v>191</v>
      </c>
      <c r="C221" s="203" t="s">
        <v>234</v>
      </c>
      <c r="D221" s="359" t="s">
        <v>489</v>
      </c>
      <c r="E221" s="304" t="s">
        <v>516</v>
      </c>
      <c r="F221" s="340">
        <v>406</v>
      </c>
      <c r="G221" s="305"/>
      <c r="H221" s="202">
        <f>SUM(Inventory6[[#This Row],[Hire Price]]*G221)</f>
        <v>0</v>
      </c>
      <c r="I221" s="203"/>
      <c r="J221" s="301"/>
    </row>
    <row r="222" spans="1:10" s="302" customFormat="1" ht="18" customHeight="1" x14ac:dyDescent="0.2">
      <c r="A222" s="299"/>
      <c r="B222" s="341">
        <v>192</v>
      </c>
      <c r="C222" s="203" t="s">
        <v>234</v>
      </c>
      <c r="D222" s="359" t="s">
        <v>490</v>
      </c>
      <c r="E222" s="304" t="s">
        <v>516</v>
      </c>
      <c r="F222" s="340">
        <v>406</v>
      </c>
      <c r="G222" s="305"/>
      <c r="H222" s="202">
        <f>SUM(Inventory6[[#This Row],[Hire Price]]*G222)</f>
        <v>0</v>
      </c>
      <c r="I222" s="203"/>
      <c r="J222" s="301"/>
    </row>
    <row r="223" spans="1:10" s="302" customFormat="1" ht="18" customHeight="1" x14ac:dyDescent="0.2">
      <c r="A223" s="299"/>
      <c r="B223" s="341">
        <v>193</v>
      </c>
      <c r="C223" s="203" t="s">
        <v>234</v>
      </c>
      <c r="D223" s="359" t="s">
        <v>491</v>
      </c>
      <c r="E223" s="304" t="s">
        <v>516</v>
      </c>
      <c r="F223" s="340">
        <v>406</v>
      </c>
      <c r="G223" s="305"/>
      <c r="H223" s="202">
        <f>SUM(Inventory6[[#This Row],[Hire Price]]*G223)</f>
        <v>0</v>
      </c>
      <c r="I223" s="203"/>
      <c r="J223" s="301"/>
    </row>
    <row r="224" spans="1:10" s="302" customFormat="1" ht="18" customHeight="1" x14ac:dyDescent="0.2">
      <c r="A224" s="299"/>
      <c r="B224" s="341">
        <v>194</v>
      </c>
      <c r="C224" s="203" t="s">
        <v>234</v>
      </c>
      <c r="D224" s="359" t="s">
        <v>492</v>
      </c>
      <c r="E224" s="304" t="s">
        <v>516</v>
      </c>
      <c r="F224" s="340">
        <v>406</v>
      </c>
      <c r="G224" s="305"/>
      <c r="H224" s="202">
        <f>SUM(Inventory6[[#This Row],[Hire Price]]*G224)</f>
        <v>0</v>
      </c>
      <c r="I224" s="203"/>
      <c r="J224" s="301"/>
    </row>
    <row r="225" spans="1:11" s="302" customFormat="1" ht="18" customHeight="1" x14ac:dyDescent="0.2">
      <c r="A225" s="299"/>
      <c r="B225" s="341">
        <v>195</v>
      </c>
      <c r="C225" s="203" t="s">
        <v>234</v>
      </c>
      <c r="D225" s="359" t="s">
        <v>493</v>
      </c>
      <c r="E225" s="304" t="s">
        <v>516</v>
      </c>
      <c r="F225" s="340">
        <v>364</v>
      </c>
      <c r="G225" s="305"/>
      <c r="H225" s="202">
        <f>SUM(Inventory6[[#This Row],[Hire Price]]*G225)</f>
        <v>0</v>
      </c>
      <c r="I225" s="203"/>
      <c r="J225" s="301"/>
    </row>
    <row r="226" spans="1:11" s="302" customFormat="1" ht="18" customHeight="1" x14ac:dyDescent="0.2">
      <c r="A226" s="299"/>
      <c r="B226" s="341">
        <v>196</v>
      </c>
      <c r="C226" s="203" t="s">
        <v>234</v>
      </c>
      <c r="D226" s="359" t="s">
        <v>494</v>
      </c>
      <c r="E226" s="304" t="s">
        <v>516</v>
      </c>
      <c r="F226" s="340">
        <v>364</v>
      </c>
      <c r="G226" s="305"/>
      <c r="H226" s="202">
        <f>SUM(Inventory6[[#This Row],[Hire Price]]*G226)</f>
        <v>0</v>
      </c>
      <c r="I226" s="203"/>
      <c r="J226" s="301"/>
    </row>
    <row r="227" spans="1:11" s="302" customFormat="1" ht="18" customHeight="1" x14ac:dyDescent="0.2">
      <c r="A227" s="299"/>
      <c r="B227" s="341">
        <v>197</v>
      </c>
      <c r="C227" s="203" t="s">
        <v>234</v>
      </c>
      <c r="D227" s="359" t="s">
        <v>495</v>
      </c>
      <c r="E227" s="304" t="s">
        <v>516</v>
      </c>
      <c r="F227" s="340">
        <v>364</v>
      </c>
      <c r="G227" s="305"/>
      <c r="H227" s="202">
        <f>SUM(Inventory6[[#This Row],[Hire Price]]*G227)</f>
        <v>0</v>
      </c>
      <c r="I227" s="203"/>
      <c r="J227" s="301"/>
    </row>
    <row r="228" spans="1:11" s="317" customFormat="1" ht="18" customHeight="1" x14ac:dyDescent="0.2">
      <c r="A228" s="308"/>
      <c r="B228" s="377"/>
      <c r="C228" s="207" t="s">
        <v>298</v>
      </c>
      <c r="D228" s="368"/>
      <c r="E228" s="318"/>
      <c r="F228" s="348"/>
      <c r="G228" s="319"/>
      <c r="H228" s="314"/>
      <c r="I228" s="315"/>
      <c r="J228" s="301"/>
      <c r="K228" s="302"/>
    </row>
    <row r="229" spans="1:11" s="205" customFormat="1" ht="18" customHeight="1" x14ac:dyDescent="0.2">
      <c r="A229" s="198"/>
      <c r="B229" s="209">
        <v>198</v>
      </c>
      <c r="C229" s="203" t="s">
        <v>243</v>
      </c>
      <c r="D229" s="208" t="s">
        <v>526</v>
      </c>
      <c r="E229" s="200" t="s">
        <v>517</v>
      </c>
      <c r="F229" s="364">
        <f>SUM(65/1.15)</f>
        <v>56.521739130434788</v>
      </c>
      <c r="G229" s="201"/>
      <c r="H229" s="202">
        <f>SUM(Inventory6[[#This Row],[Hire Price]]*G229)</f>
        <v>0</v>
      </c>
      <c r="I229" s="382" t="s">
        <v>525</v>
      </c>
      <c r="J229" s="204"/>
    </row>
    <row r="230" spans="1:11" s="317" customFormat="1" ht="18" customHeight="1" x14ac:dyDescent="0.2">
      <c r="A230" s="308"/>
      <c r="B230" s="375"/>
      <c r="C230" s="357" t="s">
        <v>262</v>
      </c>
      <c r="D230" s="366"/>
      <c r="E230" s="330"/>
      <c r="F230" s="348"/>
      <c r="G230" s="331"/>
      <c r="H230" s="332"/>
      <c r="I230" s="333"/>
      <c r="J230" s="301"/>
      <c r="K230" s="302"/>
    </row>
    <row r="231" spans="1:11" s="302" customFormat="1" ht="18" customHeight="1" x14ac:dyDescent="0.2">
      <c r="A231" s="299"/>
      <c r="B231" s="209">
        <v>199</v>
      </c>
      <c r="C231" s="203" t="s">
        <v>238</v>
      </c>
      <c r="D231" s="365" t="s">
        <v>497</v>
      </c>
      <c r="E231" s="200" t="s">
        <v>518</v>
      </c>
      <c r="F231" s="340">
        <v>406</v>
      </c>
      <c r="G231" s="201"/>
      <c r="H231" s="202">
        <f>SUM(Inventory6[[#This Row],[Hire Price]]*G231)</f>
        <v>0</v>
      </c>
      <c r="I231" s="203"/>
      <c r="J231" s="301"/>
    </row>
    <row r="232" spans="1:11" s="302" customFormat="1" ht="18" customHeight="1" x14ac:dyDescent="0.2">
      <c r="A232" s="299"/>
      <c r="B232" s="209">
        <v>200</v>
      </c>
      <c r="C232" s="203" t="s">
        <v>238</v>
      </c>
      <c r="D232" s="365" t="s">
        <v>498</v>
      </c>
      <c r="E232" s="200" t="s">
        <v>518</v>
      </c>
      <c r="F232" s="340">
        <v>553</v>
      </c>
      <c r="G232" s="201"/>
      <c r="H232" s="202">
        <f>SUM(Inventory6[[#This Row],[Hire Price]]*G232)</f>
        <v>0</v>
      </c>
      <c r="I232" s="203"/>
      <c r="J232" s="301"/>
    </row>
    <row r="233" spans="1:11" s="302" customFormat="1" ht="18" customHeight="1" x14ac:dyDescent="0.2">
      <c r="A233" s="299"/>
      <c r="B233" s="209">
        <v>201</v>
      </c>
      <c r="C233" s="203" t="s">
        <v>238</v>
      </c>
      <c r="D233" s="365" t="s">
        <v>499</v>
      </c>
      <c r="E233" s="200" t="s">
        <v>518</v>
      </c>
      <c r="F233" s="340">
        <v>945</v>
      </c>
      <c r="G233" s="305"/>
      <c r="H233" s="202">
        <f>SUM(Inventory6[[#This Row],[Hire Price]]*G233)</f>
        <v>0</v>
      </c>
      <c r="I233" s="203"/>
      <c r="J233" s="301"/>
    </row>
    <row r="234" spans="1:11" s="302" customFormat="1" ht="18" customHeight="1" x14ac:dyDescent="0.2">
      <c r="A234" s="299"/>
      <c r="B234" s="209">
        <v>202</v>
      </c>
      <c r="C234" s="203" t="s">
        <v>238</v>
      </c>
      <c r="D234" s="365" t="s">
        <v>500</v>
      </c>
      <c r="E234" s="200" t="s">
        <v>518</v>
      </c>
      <c r="F234" s="340">
        <v>945</v>
      </c>
      <c r="G234" s="305"/>
      <c r="H234" s="202">
        <f>SUM(Inventory6[[#This Row],[Hire Price]]*G234)</f>
        <v>0</v>
      </c>
      <c r="I234" s="203"/>
      <c r="J234" s="301"/>
    </row>
    <row r="235" spans="1:11" s="302" customFormat="1" ht="18" customHeight="1" x14ac:dyDescent="0.2">
      <c r="A235" s="299"/>
      <c r="B235" s="209">
        <v>203</v>
      </c>
      <c r="C235" s="203" t="s">
        <v>238</v>
      </c>
      <c r="D235" s="365" t="s">
        <v>501</v>
      </c>
      <c r="E235" s="200" t="s">
        <v>518</v>
      </c>
      <c r="F235" s="340">
        <v>945</v>
      </c>
      <c r="G235" s="305"/>
      <c r="H235" s="202">
        <f>SUM(Inventory6[[#This Row],[Hire Price]]*G235)</f>
        <v>0</v>
      </c>
      <c r="I235" s="203"/>
      <c r="J235" s="301"/>
    </row>
    <row r="236" spans="1:11" s="302" customFormat="1" ht="18" customHeight="1" x14ac:dyDescent="0.2">
      <c r="A236" s="299"/>
      <c r="B236" s="209">
        <v>204</v>
      </c>
      <c r="C236" s="203" t="s">
        <v>238</v>
      </c>
      <c r="D236" s="365" t="s">
        <v>502</v>
      </c>
      <c r="E236" s="200" t="s">
        <v>518</v>
      </c>
      <c r="F236" s="340">
        <v>945</v>
      </c>
      <c r="G236" s="305"/>
      <c r="H236" s="202">
        <f>SUM(Inventory6[[#This Row],[Hire Price]]*G236)</f>
        <v>0</v>
      </c>
      <c r="I236" s="203"/>
      <c r="J236" s="301"/>
    </row>
    <row r="237" spans="1:11" s="302" customFormat="1" ht="18" customHeight="1" x14ac:dyDescent="0.2">
      <c r="A237" s="299"/>
      <c r="B237" s="209">
        <v>205</v>
      </c>
      <c r="C237" s="203" t="s">
        <v>238</v>
      </c>
      <c r="D237" s="365" t="s">
        <v>503</v>
      </c>
      <c r="E237" s="200" t="s">
        <v>518</v>
      </c>
      <c r="F237" s="340">
        <v>945</v>
      </c>
      <c r="G237" s="305"/>
      <c r="H237" s="202">
        <f>SUM(Inventory6[[#This Row],[Hire Price]]*G237)</f>
        <v>0</v>
      </c>
      <c r="I237" s="203"/>
      <c r="J237" s="301"/>
    </row>
    <row r="238" spans="1:11" s="302" customFormat="1" ht="18" customHeight="1" x14ac:dyDescent="0.2">
      <c r="A238" s="299"/>
      <c r="B238" s="209">
        <v>206</v>
      </c>
      <c r="C238" s="203" t="s">
        <v>238</v>
      </c>
      <c r="D238" s="365" t="s">
        <v>504</v>
      </c>
      <c r="E238" s="200" t="s">
        <v>518</v>
      </c>
      <c r="F238" s="340">
        <v>819</v>
      </c>
      <c r="G238" s="305"/>
      <c r="H238" s="202">
        <f>SUM(Inventory6[[#This Row],[Hire Price]]*G238)</f>
        <v>0</v>
      </c>
      <c r="I238" s="203"/>
      <c r="J238" s="301"/>
    </row>
    <row r="239" spans="1:11" s="302" customFormat="1" ht="18" customHeight="1" x14ac:dyDescent="0.2">
      <c r="A239" s="299"/>
      <c r="B239" s="209">
        <v>207</v>
      </c>
      <c r="C239" s="203" t="s">
        <v>238</v>
      </c>
      <c r="D239" s="365" t="s">
        <v>505</v>
      </c>
      <c r="E239" s="200" t="s">
        <v>518</v>
      </c>
      <c r="F239" s="340">
        <v>273</v>
      </c>
      <c r="G239" s="305"/>
      <c r="H239" s="202">
        <f>SUM(Inventory6[[#This Row],[Hire Price]]*G239)</f>
        <v>0</v>
      </c>
      <c r="I239" s="203"/>
      <c r="J239" s="301"/>
    </row>
    <row r="240" spans="1:11" s="317" customFormat="1" ht="18" customHeight="1" x14ac:dyDescent="0.2">
      <c r="A240" s="323"/>
      <c r="B240" s="373"/>
      <c r="C240" s="358" t="s">
        <v>263</v>
      </c>
      <c r="D240" s="361"/>
      <c r="E240" s="335"/>
      <c r="F240" s="346"/>
      <c r="G240" s="336"/>
      <c r="H240" s="337"/>
      <c r="I240" s="338"/>
      <c r="J240" s="324"/>
      <c r="K240" s="307"/>
    </row>
    <row r="241" spans="1:11" s="205" customFormat="1" ht="18" customHeight="1" x14ac:dyDescent="0.2">
      <c r="A241" s="198"/>
      <c r="B241" s="209">
        <v>208</v>
      </c>
      <c r="C241" s="203" t="s">
        <v>244</v>
      </c>
      <c r="D241" s="208" t="s">
        <v>235</v>
      </c>
      <c r="E241" s="200" t="s">
        <v>519</v>
      </c>
      <c r="F241" s="364">
        <v>534</v>
      </c>
      <c r="G241" s="201"/>
      <c r="H241" s="202">
        <f>SUM(Inventory6[[#This Row],[Hire Price]]*G241)</f>
        <v>0</v>
      </c>
      <c r="I241" s="203"/>
      <c r="J241" s="325"/>
      <c r="K241" s="326"/>
    </row>
    <row r="242" spans="1:11" s="317" customFormat="1" ht="18" customHeight="1" x14ac:dyDescent="0.2">
      <c r="A242" s="323"/>
      <c r="B242" s="374"/>
      <c r="C242" s="197" t="s">
        <v>264</v>
      </c>
      <c r="D242" s="310"/>
      <c r="E242" s="318"/>
      <c r="F242" s="347"/>
      <c r="G242" s="319"/>
      <c r="H242" s="314"/>
      <c r="I242" s="315"/>
      <c r="J242" s="324"/>
      <c r="K242" s="307"/>
    </row>
    <row r="243" spans="1:11" s="205" customFormat="1" ht="18" customHeight="1" x14ac:dyDescent="0.2">
      <c r="A243" s="198"/>
      <c r="B243" s="209">
        <v>209</v>
      </c>
      <c r="C243" s="203" t="s">
        <v>233</v>
      </c>
      <c r="D243" s="211" t="s">
        <v>251</v>
      </c>
      <c r="E243" s="200" t="s">
        <v>512</v>
      </c>
      <c r="F243" s="343">
        <v>1400</v>
      </c>
      <c r="G243" s="201"/>
      <c r="H243" s="202">
        <f>SUM(Inventory6[[#This Row],[Hire Price]]*G243)</f>
        <v>0</v>
      </c>
      <c r="I243" s="203"/>
      <c r="J243" s="325"/>
      <c r="K243" s="326"/>
    </row>
    <row r="244" spans="1:11" s="317" customFormat="1" ht="18" customHeight="1" x14ac:dyDescent="0.2">
      <c r="A244" s="323"/>
      <c r="B244" s="374"/>
      <c r="C244" s="207" t="s">
        <v>527</v>
      </c>
      <c r="D244" s="321"/>
      <c r="E244" s="318"/>
      <c r="F244" s="347"/>
      <c r="G244" s="319"/>
      <c r="H244" s="314"/>
      <c r="I244" s="315"/>
      <c r="J244" s="324"/>
      <c r="K244" s="307"/>
    </row>
    <row r="245" spans="1:11" s="205" customFormat="1" ht="18" customHeight="1" x14ac:dyDescent="0.2">
      <c r="A245" s="198"/>
      <c r="B245" s="209">
        <v>213</v>
      </c>
      <c r="C245" s="203" t="s">
        <v>529</v>
      </c>
      <c r="D245" s="384" t="s">
        <v>528</v>
      </c>
      <c r="E245" s="200" t="s">
        <v>519</v>
      </c>
      <c r="F245" s="340">
        <v>90</v>
      </c>
      <c r="G245" s="201"/>
      <c r="H245" s="202">
        <f>SUM(Inventory6[[#This Row],[Hire Price]]*G245)</f>
        <v>0</v>
      </c>
      <c r="I245" s="203"/>
      <c r="J245" s="325"/>
      <c r="K245" s="326"/>
    </row>
    <row r="246" spans="1:11" s="317" customFormat="1" ht="18" customHeight="1" x14ac:dyDescent="0.2">
      <c r="A246" s="323"/>
      <c r="B246" s="374"/>
      <c r="C246" s="207" t="s">
        <v>265</v>
      </c>
      <c r="D246" s="321"/>
      <c r="E246" s="318"/>
      <c r="F246" s="347"/>
      <c r="G246" s="319"/>
      <c r="H246" s="314"/>
      <c r="I246" s="315"/>
      <c r="J246" s="324"/>
      <c r="K246" s="307"/>
    </row>
    <row r="247" spans="1:11" s="205" customFormat="1" ht="18" customHeight="1" x14ac:dyDescent="0.2">
      <c r="A247" s="198"/>
      <c r="B247" s="209">
        <v>214</v>
      </c>
      <c r="C247" s="203" t="s">
        <v>245</v>
      </c>
      <c r="D247" s="211" t="s">
        <v>247</v>
      </c>
      <c r="E247" s="200" t="s">
        <v>520</v>
      </c>
      <c r="F247" s="344">
        <v>1155</v>
      </c>
      <c r="G247" s="201"/>
      <c r="H247" s="202">
        <f>SUM(Inventory6[[#This Row],[Hire Price]]*G247)</f>
        <v>0</v>
      </c>
      <c r="I247" s="203"/>
      <c r="J247" s="325"/>
      <c r="K247" s="326"/>
    </row>
    <row r="248" spans="1:11" s="205" customFormat="1" ht="18" customHeight="1" x14ac:dyDescent="0.2">
      <c r="A248" s="198"/>
      <c r="B248" s="209">
        <v>215</v>
      </c>
      <c r="C248" s="203" t="s">
        <v>245</v>
      </c>
      <c r="D248" s="206" t="s">
        <v>248</v>
      </c>
      <c r="E248" s="200" t="s">
        <v>520</v>
      </c>
      <c r="F248" s="344">
        <v>1155</v>
      </c>
      <c r="G248" s="201"/>
      <c r="H248" s="202">
        <f>SUM(Inventory6[[#This Row],[Hire Price]]*G248)</f>
        <v>0</v>
      </c>
      <c r="I248" s="203"/>
      <c r="J248" s="325"/>
      <c r="K248" s="326"/>
    </row>
    <row r="249" spans="1:11" s="317" customFormat="1" ht="18" customHeight="1" x14ac:dyDescent="0.2">
      <c r="A249" s="323"/>
      <c r="B249" s="372"/>
      <c r="C249" s="329" t="s">
        <v>266</v>
      </c>
      <c r="D249" s="350"/>
      <c r="E249" s="330"/>
      <c r="F249" s="345"/>
      <c r="G249" s="331"/>
      <c r="H249" s="332"/>
      <c r="I249" s="333"/>
      <c r="J249" s="324"/>
      <c r="K249" s="307"/>
    </row>
    <row r="250" spans="1:11" s="302" customFormat="1" ht="18" customHeight="1" x14ac:dyDescent="0.2">
      <c r="A250" s="299"/>
      <c r="B250" s="209">
        <v>216</v>
      </c>
      <c r="C250" s="206" t="s">
        <v>246</v>
      </c>
      <c r="D250" s="339" t="s">
        <v>507</v>
      </c>
      <c r="E250" s="212" t="s">
        <v>514</v>
      </c>
      <c r="F250" s="340">
        <v>3185</v>
      </c>
      <c r="G250" s="201"/>
      <c r="H250" s="202">
        <f>SUM(Inventory6[[#This Row],[Hire Price]]*G250)</f>
        <v>0</v>
      </c>
      <c r="I250" s="203"/>
      <c r="J250" s="322"/>
      <c r="K250" s="320"/>
    </row>
    <row r="251" spans="1:11" s="302" customFormat="1" ht="18" customHeight="1" x14ac:dyDescent="0.2">
      <c r="A251" s="299"/>
      <c r="B251" s="383">
        <v>217</v>
      </c>
      <c r="C251" s="206" t="s">
        <v>246</v>
      </c>
      <c r="D251" s="339" t="s">
        <v>508</v>
      </c>
      <c r="E251" s="212" t="s">
        <v>514</v>
      </c>
      <c r="F251" s="340">
        <v>3704</v>
      </c>
      <c r="G251" s="201"/>
      <c r="H251" s="202">
        <f>SUM(Inventory6[[#This Row],[Hire Price]]*G251)</f>
        <v>0</v>
      </c>
      <c r="I251" s="203"/>
      <c r="J251" s="322"/>
      <c r="K251" s="320"/>
    </row>
    <row r="252" spans="1:11" s="302" customFormat="1" ht="18" customHeight="1" x14ac:dyDescent="0.2">
      <c r="A252" s="299"/>
      <c r="B252" s="209">
        <v>218</v>
      </c>
      <c r="C252" s="206" t="s">
        <v>246</v>
      </c>
      <c r="D252" s="339" t="s">
        <v>509</v>
      </c>
      <c r="E252" s="212" t="s">
        <v>514</v>
      </c>
      <c r="F252" s="340">
        <v>4225</v>
      </c>
      <c r="G252" s="201"/>
      <c r="H252" s="202">
        <f>SUM(Inventory6[[#This Row],[Hire Price]]*G252)</f>
        <v>0</v>
      </c>
      <c r="I252" s="203"/>
      <c r="J252" s="322"/>
      <c r="K252" s="320"/>
    </row>
    <row r="253" spans="1:11" s="302" customFormat="1" ht="18" customHeight="1" x14ac:dyDescent="0.2">
      <c r="A253" s="299"/>
      <c r="B253" s="383">
        <v>219</v>
      </c>
      <c r="C253" s="206" t="s">
        <v>246</v>
      </c>
      <c r="D253" s="339" t="s">
        <v>506</v>
      </c>
      <c r="E253" s="212" t="s">
        <v>514</v>
      </c>
      <c r="F253" s="340">
        <v>4743</v>
      </c>
      <c r="G253" s="201"/>
      <c r="H253" s="202">
        <f>SUM(Inventory6[[#This Row],[Hire Price]]*G253)</f>
        <v>0</v>
      </c>
      <c r="I253" s="203"/>
      <c r="J253" s="322"/>
      <c r="K253" s="320"/>
    </row>
    <row r="254" spans="1:11" s="214" customFormat="1" ht="20.5" customHeight="1" x14ac:dyDescent="0.2">
      <c r="A254" s="213"/>
      <c r="B254" s="378"/>
      <c r="C254" s="369"/>
      <c r="D254" s="369"/>
      <c r="E254" s="369"/>
      <c r="F254" s="370" t="s">
        <v>6</v>
      </c>
      <c r="G254" s="371"/>
      <c r="H254" s="297">
        <f>SUM(Inventory6[Total Hire Price])</f>
        <v>0</v>
      </c>
      <c r="I254" s="369"/>
      <c r="J254" s="170"/>
      <c r="K254" s="166"/>
    </row>
    <row r="255" spans="1:11" ht="16" customHeight="1" x14ac:dyDescent="0.2">
      <c r="A255" s="167"/>
      <c r="B255" s="180"/>
      <c r="C255" s="180"/>
      <c r="D255" s="180"/>
      <c r="E255" s="180"/>
      <c r="F255" s="171"/>
      <c r="G255" s="215"/>
      <c r="H255" s="215"/>
      <c r="I255" s="172"/>
      <c r="J255" s="170"/>
    </row>
    <row r="256" spans="1:11" ht="33.75" customHeight="1" x14ac:dyDescent="0.2">
      <c r="A256" s="167"/>
      <c r="B256" s="448" t="s">
        <v>530</v>
      </c>
      <c r="C256" s="449"/>
      <c r="D256" s="449"/>
      <c r="E256" s="449"/>
      <c r="F256" s="449"/>
      <c r="G256" s="449"/>
      <c r="H256" s="449"/>
      <c r="I256" s="450"/>
      <c r="J256" s="170"/>
    </row>
    <row r="257" spans="1:14" ht="22.5" customHeight="1" x14ac:dyDescent="0.2">
      <c r="A257" s="167"/>
      <c r="B257" s="451" t="s">
        <v>510</v>
      </c>
      <c r="C257" s="451"/>
      <c r="D257" s="451"/>
      <c r="E257" s="216"/>
      <c r="F257" s="217"/>
      <c r="G257" s="217"/>
      <c r="H257" s="217"/>
      <c r="I257" s="218" t="s">
        <v>29</v>
      </c>
      <c r="J257" s="170"/>
    </row>
    <row r="258" spans="1:14" ht="16" customHeight="1" thickBot="1" x14ac:dyDescent="0.25">
      <c r="A258" s="219"/>
      <c r="B258" s="220"/>
      <c r="C258" s="221"/>
      <c r="D258" s="221"/>
      <c r="E258" s="221"/>
      <c r="F258" s="223"/>
      <c r="G258" s="223"/>
      <c r="H258" s="223"/>
      <c r="I258" s="222"/>
      <c r="J258" s="224"/>
    </row>
    <row r="259" spans="1:14" ht="16" customHeight="1" x14ac:dyDescent="0.2">
      <c r="A259" s="225"/>
      <c r="B259" s="226"/>
      <c r="C259" s="225"/>
      <c r="D259" s="225"/>
      <c r="E259" s="225"/>
      <c r="J259" s="225"/>
      <c r="K259" s="225"/>
      <c r="L259" s="225"/>
      <c r="M259" s="225"/>
      <c r="N259" s="225"/>
    </row>
    <row r="260" spans="1:14" ht="16" customHeight="1" x14ac:dyDescent="0.2">
      <c r="A260" s="227"/>
    </row>
    <row r="263" spans="1:14" ht="16" customHeight="1" x14ac:dyDescent="0.2">
      <c r="D263" s="166"/>
    </row>
    <row r="264" spans="1:14" ht="16" customHeight="1" x14ac:dyDescent="0.2">
      <c r="D264" s="166"/>
    </row>
    <row r="265" spans="1:14" ht="16" customHeight="1" x14ac:dyDescent="0.2">
      <c r="D265" s="166"/>
    </row>
    <row r="266" spans="1:14" ht="16" customHeight="1" x14ac:dyDescent="0.2">
      <c r="D266" s="166"/>
    </row>
    <row r="267" spans="1:14" ht="16" customHeight="1" x14ac:dyDescent="0.2">
      <c r="D267" s="166"/>
    </row>
    <row r="268" spans="1:14" ht="16" customHeight="1" x14ac:dyDescent="0.2">
      <c r="D268" s="166"/>
    </row>
    <row r="269" spans="1:14" ht="16" customHeight="1" x14ac:dyDescent="0.2">
      <c r="D269" s="166"/>
    </row>
    <row r="270" spans="1:14" ht="16" customHeight="1" x14ac:dyDescent="0.2">
      <c r="D270" s="166"/>
    </row>
    <row r="271" spans="1:14" ht="16" customHeight="1" x14ac:dyDescent="0.2">
      <c r="B271" s="166"/>
      <c r="C271" s="166"/>
      <c r="D271" s="166"/>
    </row>
    <row r="272" spans="1:14" ht="16" customHeight="1" x14ac:dyDescent="0.2">
      <c r="D272" s="166"/>
    </row>
    <row r="273" spans="4:14" ht="16" customHeight="1" x14ac:dyDescent="0.2">
      <c r="D273" s="166"/>
    </row>
    <row r="275" spans="4:14" ht="16" customHeight="1" x14ac:dyDescent="0.2">
      <c r="D275" s="166"/>
      <c r="E275" s="230"/>
      <c r="F275" s="296"/>
      <c r="G275" s="230"/>
      <c r="H275" s="230"/>
      <c r="I275" s="230"/>
      <c r="J275" s="230"/>
      <c r="K275" s="230"/>
      <c r="L275" s="230"/>
      <c r="M275" s="230"/>
      <c r="N275" s="230"/>
    </row>
    <row r="276" spans="4:14" ht="16" customHeight="1" x14ac:dyDescent="0.2">
      <c r="D276" s="166"/>
      <c r="E276" s="231"/>
      <c r="F276" s="296"/>
      <c r="G276" s="231"/>
      <c r="H276" s="231"/>
      <c r="I276" s="231"/>
      <c r="J276" s="231"/>
      <c r="K276" s="231"/>
      <c r="L276" s="231"/>
      <c r="M276" s="231"/>
      <c r="N276" s="231"/>
    </row>
    <row r="277" spans="4:14" ht="16" customHeight="1" x14ac:dyDescent="0.2">
      <c r="D277" s="166"/>
      <c r="E277" s="231"/>
      <c r="F277" s="296"/>
      <c r="G277" s="231"/>
      <c r="H277" s="231"/>
      <c r="I277" s="231"/>
      <c r="J277" s="231"/>
      <c r="K277" s="231"/>
      <c r="L277" s="231"/>
      <c r="M277" s="231"/>
      <c r="N277" s="231"/>
    </row>
    <row r="278" spans="4:14" ht="16" customHeight="1" x14ac:dyDescent="0.2">
      <c r="D278" s="166"/>
      <c r="E278" s="231"/>
      <c r="F278" s="296"/>
      <c r="G278" s="231"/>
      <c r="H278" s="231"/>
      <c r="I278" s="231"/>
      <c r="J278" s="231"/>
      <c r="K278" s="231"/>
      <c r="L278" s="231"/>
      <c r="M278" s="231"/>
      <c r="N278" s="231"/>
    </row>
  </sheetData>
  <mergeCells count="16">
    <mergeCell ref="B18:D18"/>
    <mergeCell ref="B19:D19"/>
    <mergeCell ref="B20:I20"/>
    <mergeCell ref="B256:I256"/>
    <mergeCell ref="B257:D257"/>
    <mergeCell ref="B11:B12"/>
    <mergeCell ref="B17:C17"/>
    <mergeCell ref="F17:H17"/>
    <mergeCell ref="G14:H14"/>
    <mergeCell ref="G13:H13"/>
    <mergeCell ref="G12:H12"/>
    <mergeCell ref="G6:H6"/>
    <mergeCell ref="G7:H7"/>
    <mergeCell ref="G8:H8"/>
    <mergeCell ref="G9:H9"/>
    <mergeCell ref="B2:G3"/>
  </mergeCells>
  <dataValidations count="15">
    <dataValidation allowBlank="1" showInputMessage="1" showErrorMessage="1" prompt="Enter Serial number/ID number in this column under this heading" sqref="E22" xr:uid="{7FAE0F7E-C608-46D8-BE95-B550E8D61A3D}"/>
    <dataValidation allowBlank="1" showInputMessage="1" showErrorMessage="1" errorTitle="Invalid Data" error="Please select an entry from the list. To add or change items, use the Room/Area table on the Room Lookup worksheet. " sqref="B257" xr:uid="{AFAB0E09-D95A-4398-BAC7-35008549A273}"/>
    <dataValidation allowBlank="1" showInputMessage="1" showErrorMessage="1" prompt="Enter Inventory Date in cell at right" sqref="E6 C6 G6:G9 G11:G14" xr:uid="{436FEC7E-791F-4AEC-A224-2DC30FB9B28A}"/>
    <dataValidation allowBlank="1" showInputMessage="1" showErrorMessage="1" prompt="Enter Purchase price in this column under this heading" sqref="F22:H22" xr:uid="{76EAE4ED-FAFE-4CB7-8D0E-58D1432BAE84}"/>
    <dataValidation allowBlank="1" showInputMessage="1" showErrorMessage="1" prompt="Enter owner Address in cell at right" sqref="C8" xr:uid="{DA5D0C09-BB19-41A8-8EEF-FB8149C90B29}"/>
    <dataValidation allowBlank="1" showInputMessage="1" showErrorMessage="1" prompt="Title of this worksheet is in cells B1 through D1" sqref="B2" xr:uid="{96C6974F-0DDC-434D-9AE6-1E8C17184440}"/>
    <dataValidation allowBlank="1" showInputMessage="1" showErrorMessage="1" prompt="Enter owner Phone number in cell at right" sqref="C10 C12:C14 E7:E9" xr:uid="{1E0A3594-27A2-41F2-857A-BF6D11312A95}"/>
    <dataValidation allowBlank="1" showInputMessage="1" showErrorMessage="1" prompt="Enter personal details in cells C3 through E8 and Insurance information in cells H3 through K8" sqref="C15:I16 B11:B16" xr:uid="{79AC29E6-BB3F-4699-87ED-71C59EDC07A3}"/>
    <dataValidation allowBlank="1" showInputMessage="1" showErrorMessage="1" prompt="Enter Notes in this column under this heading" sqref="E22" xr:uid="{C0C483D4-15F3-44F6-9DB5-D85A26088FC5}"/>
    <dataValidation allowBlank="1" showInputMessage="1" showErrorMessage="1" prompt="Enter Where purchased in this column under this heading" sqref="G22" xr:uid="{4AFF46B6-61C3-430D-931A-4A03C793746A}"/>
    <dataValidation allowBlank="1" showInputMessage="1" showErrorMessage="1" prompt="Select Room/area in this column under this heading. Enter new Room/Area in Room Lookup worksheet. Press ALT+DOWN ARROW for options, then DOWN ARROW and ENTER to make selection" sqref="C22" xr:uid="{C3A79A54-B8C5-46C1-BC43-4B5AD6FE4365}"/>
    <dataValidation allowBlank="1" showInputMessage="1" showErrorMessage="1" prompt="Enter Item/description in this column under this heading" sqref="D22" xr:uid="{69AF450D-8248-42F7-A3D9-36639A129425}"/>
    <dataValidation allowBlank="1" showInputMessage="1" showErrorMessage="1" prompt="Enter Item number in this column under this heading. Use heading filters to find specific entries" sqref="B22" xr:uid="{9BAEEF6A-4451-4288-B09E-AEFDE4A885F3}"/>
    <dataValidation allowBlank="1" showInputMessage="1" showErrorMessage="1" prompt="Enter owner Name in cell at right" sqref="C7 C11" xr:uid="{8D2EF727-9922-4DEE-BC1B-44C4CED2421D}"/>
    <dataValidation allowBlank="1" showInputMessage="1" showErrorMessage="1" prompt="Enter Inventory Date in this cell" sqref="I7:I9" xr:uid="{E3D67B07-D902-417F-AEFD-57BB04B4B525}"/>
  </dataValidations>
  <pageMargins left="0.25" right="0.25" top="0.75" bottom="0.75" header="0.3" footer="0.3"/>
  <pageSetup paperSize="9" scale="39" fitToHeight="0" orientation="portrait" r:id="rId1"/>
  <rowBreaks count="1" manualBreakCount="1">
    <brk id="95" max="9" man="1"/>
  </row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Quantities" error="Please select the amount of items you wish to hire." promptTitle="Quantities" prompt="Please select the amount of items you wish to hire." xr:uid="{26FBED5B-1F80-446F-B785-2C2A8E337046}">
          <x14:formula1>
            <xm:f>'Quantity Required'!$B$3:$B$155</xm:f>
          </x14:formula1>
          <xm:sqref>G229 G241 G61:G227 G231:G239 G38:G53 G24 G26:G32 G34 G55 G57:G59 G243 G247:G248 G250:G253 G245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115"/>
  <sheetViews>
    <sheetView showGridLines="0" topLeftCell="A84" zoomScale="70" zoomScaleNormal="70" workbookViewId="0">
      <selection activeCell="B78" sqref="B78:F79"/>
    </sheetView>
  </sheetViews>
  <sheetFormatPr baseColWidth="10" defaultColWidth="8.83203125" defaultRowHeight="30" customHeight="1" x14ac:dyDescent="0.2"/>
  <cols>
    <col min="1" max="1" width="2.83203125" style="1" customWidth="1"/>
    <col min="2" max="2" width="6.83203125" style="1" customWidth="1"/>
    <col min="3" max="3" width="24.1640625" style="1" customWidth="1"/>
    <col min="4" max="4" width="61.83203125" style="1" customWidth="1"/>
    <col min="5" max="5" width="11.5" style="9" customWidth="1"/>
    <col min="6" max="6" width="14.1640625" style="9" customWidth="1"/>
    <col min="7" max="8" width="16" style="9" customWidth="1"/>
    <col min="9" max="9" width="17.1640625" style="11" customWidth="1"/>
    <col min="10" max="10" width="18" style="11" customWidth="1"/>
    <col min="11" max="11" width="13.83203125" style="4" customWidth="1"/>
    <col min="12" max="12" width="2.83203125" customWidth="1"/>
    <col min="13" max="13" width="3" style="19" customWidth="1"/>
  </cols>
  <sheetData>
    <row r="1" spans="1:13" ht="10" customHeight="1" x14ac:dyDescent="0.2">
      <c r="A1" s="23"/>
      <c r="B1" s="24"/>
      <c r="C1" s="24"/>
      <c r="D1" s="24"/>
      <c r="E1" s="25"/>
      <c r="F1" s="25"/>
      <c r="G1" s="25"/>
      <c r="H1" s="25"/>
      <c r="I1" s="26"/>
      <c r="J1" s="26"/>
      <c r="K1" s="27"/>
      <c r="L1" s="28"/>
    </row>
    <row r="2" spans="1:13" ht="41.25" customHeight="1" x14ac:dyDescent="0.2">
      <c r="A2" s="29"/>
      <c r="B2" s="534" t="s">
        <v>511</v>
      </c>
      <c r="C2" s="534"/>
      <c r="D2" s="534"/>
      <c r="E2" s="534"/>
      <c r="F2" s="534"/>
      <c r="G2" s="534"/>
      <c r="H2" s="534"/>
      <c r="I2" s="93"/>
      <c r="J2" s="291"/>
      <c r="K2" s="10"/>
      <c r="L2" s="96"/>
      <c r="M2" s="7"/>
    </row>
    <row r="3" spans="1:13" ht="10" customHeight="1" thickBot="1" x14ac:dyDescent="0.25">
      <c r="A3" s="29"/>
      <c r="B3" s="38"/>
      <c r="C3" s="3"/>
      <c r="D3" s="3"/>
      <c r="E3" s="39"/>
      <c r="F3" s="39"/>
      <c r="G3" s="39"/>
      <c r="H3" s="39"/>
      <c r="I3" s="39"/>
      <c r="J3" s="39"/>
      <c r="K3" s="10"/>
      <c r="L3" s="96"/>
      <c r="M3" s="7"/>
    </row>
    <row r="4" spans="1:13" ht="27.75" customHeight="1" thickTop="1" thickBot="1" x14ac:dyDescent="0.25">
      <c r="A4" s="29"/>
      <c r="B4" s="38"/>
      <c r="C4" s="232" t="s">
        <v>142</v>
      </c>
      <c r="D4" s="76"/>
      <c r="E4" s="8"/>
      <c r="F4" s="8"/>
      <c r="G4" s="440" t="s">
        <v>173</v>
      </c>
      <c r="H4" s="440"/>
      <c r="J4" s="8"/>
      <c r="K4" s="7"/>
      <c r="L4" s="30"/>
      <c r="M4" s="7"/>
    </row>
    <row r="5" spans="1:13" ht="22" customHeight="1" thickTop="1" thickBot="1" x14ac:dyDescent="0.25">
      <c r="A5" s="29"/>
      <c r="B5" s="38"/>
      <c r="C5" s="75" t="s">
        <v>135</v>
      </c>
      <c r="D5" s="511" t="s">
        <v>157</v>
      </c>
      <c r="E5" s="511"/>
      <c r="F5" s="511"/>
      <c r="G5" s="540" t="s">
        <v>129</v>
      </c>
      <c r="H5" s="540"/>
      <c r="I5" s="535" t="s">
        <v>24</v>
      </c>
      <c r="J5" s="535"/>
      <c r="K5" s="535"/>
      <c r="L5" s="30"/>
      <c r="M5" s="7"/>
    </row>
    <row r="6" spans="1:13" ht="22" customHeight="1" thickTop="1" thickBot="1" x14ac:dyDescent="0.25">
      <c r="A6" s="29"/>
      <c r="B6" s="38"/>
      <c r="C6" s="75" t="s">
        <v>136</v>
      </c>
      <c r="D6" s="73" t="s">
        <v>158</v>
      </c>
      <c r="E6" s="75" t="s">
        <v>166</v>
      </c>
      <c r="F6" s="92"/>
      <c r="G6" s="538" t="s">
        <v>134</v>
      </c>
      <c r="H6" s="539"/>
      <c r="I6" s="535" t="s">
        <v>302</v>
      </c>
      <c r="J6" s="535"/>
      <c r="K6" s="535"/>
      <c r="L6" s="30"/>
      <c r="M6" s="7"/>
    </row>
    <row r="7" spans="1:13" ht="22" customHeight="1" thickTop="1" thickBot="1" x14ac:dyDescent="0.25">
      <c r="A7" s="29"/>
      <c r="B7" s="81" t="s">
        <v>5</v>
      </c>
      <c r="C7" s="75" t="s">
        <v>137</v>
      </c>
      <c r="D7" s="73" t="s">
        <v>159</v>
      </c>
      <c r="E7" s="8"/>
      <c r="F7" s="8"/>
      <c r="G7" s="536" t="s">
        <v>127</v>
      </c>
      <c r="H7" s="537"/>
      <c r="I7" s="535" t="s">
        <v>303</v>
      </c>
      <c r="J7" s="535"/>
      <c r="K7" s="535"/>
      <c r="L7" s="30"/>
      <c r="M7" s="7"/>
    </row>
    <row r="8" spans="1:13" s="5" customFormat="1" ht="22" customHeight="1" thickTop="1" thickBot="1" x14ac:dyDescent="0.25">
      <c r="A8" s="31"/>
      <c r="B8" s="541" t="s">
        <v>2</v>
      </c>
      <c r="C8" s="75" t="s">
        <v>138</v>
      </c>
      <c r="D8" s="511" t="s">
        <v>160</v>
      </c>
      <c r="E8" s="511"/>
      <c r="F8" s="511"/>
      <c r="G8" s="538" t="s">
        <v>128</v>
      </c>
      <c r="H8" s="539"/>
      <c r="I8" s="535" t="s">
        <v>165</v>
      </c>
      <c r="J8" s="535"/>
      <c r="K8" s="535"/>
      <c r="L8" s="32"/>
      <c r="M8" s="6"/>
    </row>
    <row r="9" spans="1:13" s="5" customFormat="1" ht="22" customHeight="1" thickTop="1" thickBot="1" x14ac:dyDescent="0.25">
      <c r="A9" s="31"/>
      <c r="B9" s="541"/>
      <c r="C9" s="75" t="s">
        <v>139</v>
      </c>
      <c r="D9" s="145" t="s">
        <v>161</v>
      </c>
      <c r="E9" s="8"/>
      <c r="F9" s="8"/>
      <c r="G9" s="8"/>
      <c r="H9" s="8"/>
      <c r="I9" s="233" t="s">
        <v>27</v>
      </c>
      <c r="J9" s="233" t="s">
        <v>120</v>
      </c>
      <c r="K9" s="233" t="s">
        <v>82</v>
      </c>
      <c r="L9" s="32"/>
      <c r="M9" s="6"/>
    </row>
    <row r="10" spans="1:13" s="5" customFormat="1" ht="22" customHeight="1" thickTop="1" thickBot="1" x14ac:dyDescent="0.25">
      <c r="A10" s="31"/>
      <c r="B10" s="82"/>
      <c r="C10" s="75" t="s">
        <v>140</v>
      </c>
      <c r="D10" s="511" t="s">
        <v>162</v>
      </c>
      <c r="E10" s="511"/>
      <c r="F10" s="511"/>
      <c r="G10" s="8"/>
      <c r="H10" s="8"/>
      <c r="I10" s="71" t="s">
        <v>174</v>
      </c>
      <c r="J10" s="71" t="s">
        <v>83</v>
      </c>
      <c r="K10" s="95"/>
      <c r="L10" s="32"/>
      <c r="M10" s="6"/>
    </row>
    <row r="11" spans="1:13" s="5" customFormat="1" ht="22" customHeight="1" thickTop="1" thickBot="1" x14ac:dyDescent="0.25">
      <c r="A11" s="31"/>
      <c r="B11" s="82"/>
      <c r="C11" s="75" t="s">
        <v>141</v>
      </c>
      <c r="D11" s="74"/>
      <c r="E11" s="511" t="s">
        <v>171</v>
      </c>
      <c r="F11" s="511"/>
      <c r="G11" s="18"/>
      <c r="H11" s="18"/>
      <c r="I11" s="71" t="s">
        <v>215</v>
      </c>
      <c r="J11" s="71" t="s">
        <v>83</v>
      </c>
      <c r="K11" s="95"/>
      <c r="L11" s="32"/>
      <c r="M11" s="6"/>
    </row>
    <row r="12" spans="1:13" s="5" customFormat="1" ht="10" customHeight="1" thickTop="1" thickBot="1" x14ac:dyDescent="0.25">
      <c r="A12" s="31"/>
      <c r="B12" s="20"/>
      <c r="C12" s="20"/>
      <c r="D12" s="20"/>
      <c r="E12" s="20"/>
      <c r="F12" s="20"/>
      <c r="G12" s="20"/>
      <c r="H12" s="20"/>
      <c r="I12" s="20"/>
      <c r="J12" s="20"/>
      <c r="K12" s="20"/>
      <c r="L12" s="32"/>
      <c r="M12" s="6"/>
    </row>
    <row r="13" spans="1:13" s="5" customFormat="1" ht="10" customHeight="1" thickTop="1" x14ac:dyDescent="0.2">
      <c r="A13" s="31"/>
      <c r="B13" s="12"/>
      <c r="C13" s="12"/>
      <c r="D13" s="12"/>
      <c r="E13" s="12"/>
      <c r="F13" s="12"/>
      <c r="G13" s="12"/>
      <c r="H13" s="12"/>
      <c r="I13" s="12"/>
      <c r="J13" s="12"/>
      <c r="K13" s="12"/>
      <c r="L13" s="32"/>
      <c r="M13" s="6"/>
    </row>
    <row r="14" spans="1:13" s="5" customFormat="1" ht="24.75" customHeight="1" x14ac:dyDescent="0.2">
      <c r="A14" s="31"/>
      <c r="B14" s="500" t="s">
        <v>49</v>
      </c>
      <c r="C14" s="500"/>
      <c r="D14" s="500"/>
      <c r="E14" s="500"/>
      <c r="F14" s="500"/>
      <c r="G14" s="500"/>
      <c r="H14" s="500"/>
      <c r="I14" s="500"/>
      <c r="J14" s="500"/>
      <c r="K14" s="500"/>
      <c r="L14" s="32"/>
      <c r="M14" s="6"/>
    </row>
    <row r="15" spans="1:13" s="5" customFormat="1" ht="17" x14ac:dyDescent="0.2">
      <c r="A15" s="31"/>
      <c r="B15" s="473" t="s">
        <v>50</v>
      </c>
      <c r="C15" s="473"/>
      <c r="D15" s="473"/>
      <c r="E15" s="473"/>
      <c r="F15" s="473"/>
      <c r="G15" s="473"/>
      <c r="H15" s="473"/>
      <c r="I15" s="473"/>
      <c r="J15" s="473"/>
      <c r="K15" s="473"/>
      <c r="L15" s="32"/>
      <c r="M15" s="6"/>
    </row>
    <row r="16" spans="1:13" s="5" customFormat="1" ht="20" customHeight="1" x14ac:dyDescent="0.2">
      <c r="A16" s="31"/>
      <c r="B16" s="473" t="s">
        <v>51</v>
      </c>
      <c r="C16" s="473"/>
      <c r="D16" s="473"/>
      <c r="E16" s="473"/>
      <c r="F16" s="473"/>
      <c r="G16" s="473"/>
      <c r="H16" s="473"/>
      <c r="I16" s="473"/>
      <c r="J16" s="473"/>
      <c r="K16" s="473"/>
      <c r="L16" s="32"/>
      <c r="M16" s="6"/>
    </row>
    <row r="17" spans="1:13" s="5" customFormat="1" ht="20" customHeight="1" x14ac:dyDescent="0.2">
      <c r="A17" s="31"/>
      <c r="B17" s="473"/>
      <c r="C17" s="473"/>
      <c r="D17" s="473"/>
      <c r="E17" s="473"/>
      <c r="F17" s="473"/>
      <c r="G17" s="473"/>
      <c r="H17" s="473"/>
      <c r="I17" s="473"/>
      <c r="J17" s="473"/>
      <c r="K17" s="473"/>
      <c r="L17" s="32"/>
      <c r="M17" s="6"/>
    </row>
    <row r="18" spans="1:13" s="5" customFormat="1" ht="6" customHeight="1" x14ac:dyDescent="0.2">
      <c r="A18" s="31"/>
      <c r="B18" s="141"/>
      <c r="C18" s="141"/>
      <c r="D18" s="141"/>
      <c r="E18" s="141"/>
      <c r="F18" s="141"/>
      <c r="G18" s="141"/>
      <c r="H18" s="141"/>
      <c r="I18" s="141"/>
      <c r="J18" s="141"/>
      <c r="K18" s="141"/>
      <c r="L18" s="32"/>
      <c r="M18" s="6"/>
    </row>
    <row r="19" spans="1:13" s="5" customFormat="1" ht="20" customHeight="1" x14ac:dyDescent="0.2">
      <c r="A19" s="31"/>
      <c r="B19" s="515" t="s">
        <v>52</v>
      </c>
      <c r="C19" s="516"/>
      <c r="D19" s="516"/>
      <c r="E19" s="516"/>
      <c r="F19" s="516"/>
      <c r="G19" s="516"/>
      <c r="H19" s="516"/>
      <c r="I19" s="516"/>
      <c r="J19" s="516"/>
      <c r="K19" s="517"/>
      <c r="L19" s="32"/>
      <c r="M19" s="6"/>
    </row>
    <row r="20" spans="1:13" s="5" customFormat="1" ht="20" customHeight="1" x14ac:dyDescent="0.2">
      <c r="A20" s="31"/>
      <c r="B20" s="518" t="s">
        <v>168</v>
      </c>
      <c r="C20" s="466"/>
      <c r="D20" s="466"/>
      <c r="E20" s="466"/>
      <c r="F20" s="466"/>
      <c r="G20" s="466"/>
      <c r="H20" s="466"/>
      <c r="I20" s="466"/>
      <c r="J20" s="466"/>
      <c r="K20" s="519"/>
      <c r="L20" s="32"/>
      <c r="M20" s="6"/>
    </row>
    <row r="21" spans="1:13" s="5" customFormat="1" ht="20" customHeight="1" x14ac:dyDescent="0.2">
      <c r="A21" s="31"/>
      <c r="B21" s="518" t="s">
        <v>169</v>
      </c>
      <c r="C21" s="466"/>
      <c r="D21" s="466"/>
      <c r="E21" s="466"/>
      <c r="F21" s="466"/>
      <c r="G21" s="466"/>
      <c r="H21" s="466"/>
      <c r="I21" s="466"/>
      <c r="J21" s="466"/>
      <c r="K21" s="519"/>
      <c r="L21" s="32"/>
      <c r="M21" s="6"/>
    </row>
    <row r="22" spans="1:13" s="5" customFormat="1" ht="20" customHeight="1" x14ac:dyDescent="0.2">
      <c r="A22" s="31"/>
      <c r="B22" s="518" t="s">
        <v>53</v>
      </c>
      <c r="C22" s="466"/>
      <c r="D22" s="466"/>
      <c r="E22" s="466"/>
      <c r="F22" s="466"/>
      <c r="G22" s="466"/>
      <c r="H22" s="466"/>
      <c r="I22" s="466"/>
      <c r="J22" s="466"/>
      <c r="K22" s="519"/>
      <c r="L22" s="32"/>
      <c r="M22" s="6"/>
    </row>
    <row r="23" spans="1:13" s="5" customFormat="1" ht="20" customHeight="1" x14ac:dyDescent="0.2">
      <c r="A23" s="31"/>
      <c r="B23" s="518" t="s">
        <v>54</v>
      </c>
      <c r="C23" s="466"/>
      <c r="D23" s="466"/>
      <c r="E23" s="466"/>
      <c r="F23" s="466"/>
      <c r="G23" s="466"/>
      <c r="H23" s="466"/>
      <c r="I23" s="466"/>
      <c r="J23" s="466"/>
      <c r="K23" s="519"/>
      <c r="L23" s="32"/>
      <c r="M23" s="6"/>
    </row>
    <row r="24" spans="1:13" s="5" customFormat="1" ht="20" customHeight="1" x14ac:dyDescent="0.2">
      <c r="A24" s="31"/>
      <c r="B24" s="557" t="s">
        <v>55</v>
      </c>
      <c r="C24" s="558"/>
      <c r="D24" s="558"/>
      <c r="E24" s="558"/>
      <c r="F24" s="558"/>
      <c r="G24" s="558"/>
      <c r="H24" s="558"/>
      <c r="I24" s="558"/>
      <c r="J24" s="558"/>
      <c r="K24" s="559"/>
      <c r="L24" s="32"/>
      <c r="M24" s="6"/>
    </row>
    <row r="25" spans="1:13" s="5" customFormat="1" ht="6" customHeight="1" x14ac:dyDescent="0.25">
      <c r="A25" s="31"/>
      <c r="B25" s="63"/>
      <c r="C25" s="63"/>
      <c r="D25" s="63"/>
      <c r="E25" s="63"/>
      <c r="F25" s="63"/>
      <c r="G25" s="63"/>
      <c r="H25" s="63"/>
      <c r="I25" s="63"/>
      <c r="J25" s="63"/>
      <c r="K25" s="63"/>
      <c r="L25" s="32"/>
      <c r="M25" s="6"/>
    </row>
    <row r="26" spans="1:13" s="5" customFormat="1" ht="18" customHeight="1" x14ac:dyDescent="0.2">
      <c r="A26" s="31"/>
      <c r="B26" s="512" t="s">
        <v>170</v>
      </c>
      <c r="C26" s="513"/>
      <c r="D26" s="513"/>
      <c r="E26" s="513"/>
      <c r="F26" s="513"/>
      <c r="G26" s="513"/>
      <c r="H26" s="513"/>
      <c r="I26" s="513"/>
      <c r="J26" s="513"/>
      <c r="K26" s="514"/>
      <c r="L26" s="32"/>
      <c r="M26" s="6"/>
    </row>
    <row r="27" spans="1:13" s="5" customFormat="1" ht="18" customHeight="1" x14ac:dyDescent="0.2">
      <c r="A27" s="31"/>
      <c r="B27" s="520" t="s">
        <v>56</v>
      </c>
      <c r="C27" s="473"/>
      <c r="D27" s="473"/>
      <c r="E27" s="473"/>
      <c r="F27" s="473"/>
      <c r="G27" s="473"/>
      <c r="H27" s="473"/>
      <c r="I27" s="473"/>
      <c r="J27" s="473"/>
      <c r="K27" s="521"/>
      <c r="L27" s="32"/>
      <c r="M27" s="6"/>
    </row>
    <row r="28" spans="1:13" s="5" customFormat="1" ht="18" customHeight="1" x14ac:dyDescent="0.2">
      <c r="A28" s="31"/>
      <c r="B28" s="520" t="s">
        <v>57</v>
      </c>
      <c r="C28" s="473"/>
      <c r="D28" s="473"/>
      <c r="E28" s="473"/>
      <c r="F28" s="473"/>
      <c r="G28" s="473"/>
      <c r="H28" s="473"/>
      <c r="I28" s="473"/>
      <c r="J28" s="473"/>
      <c r="K28" s="521"/>
      <c r="L28" s="32"/>
      <c r="M28" s="6"/>
    </row>
    <row r="29" spans="1:13" s="5" customFormat="1" ht="18" customHeight="1" x14ac:dyDescent="0.2">
      <c r="A29" s="31"/>
      <c r="B29" s="520" t="s">
        <v>58</v>
      </c>
      <c r="C29" s="473"/>
      <c r="D29" s="473"/>
      <c r="E29" s="473"/>
      <c r="F29" s="473"/>
      <c r="G29" s="473"/>
      <c r="H29" s="473"/>
      <c r="I29" s="473"/>
      <c r="J29" s="473"/>
      <c r="K29" s="521"/>
      <c r="L29" s="32"/>
      <c r="M29" s="6"/>
    </row>
    <row r="30" spans="1:13" s="5" customFormat="1" ht="18" customHeight="1" x14ac:dyDescent="0.2">
      <c r="A30" s="31"/>
      <c r="B30" s="520" t="s">
        <v>59</v>
      </c>
      <c r="C30" s="473"/>
      <c r="D30" s="473"/>
      <c r="E30" s="473"/>
      <c r="F30" s="473"/>
      <c r="G30" s="473"/>
      <c r="H30" s="473"/>
      <c r="I30" s="473"/>
      <c r="J30" s="473"/>
      <c r="K30" s="521"/>
      <c r="L30" s="32"/>
      <c r="M30" s="6"/>
    </row>
    <row r="31" spans="1:13" s="5" customFormat="1" ht="18" customHeight="1" x14ac:dyDescent="0.2">
      <c r="A31" s="31"/>
      <c r="B31" s="520" t="s">
        <v>73</v>
      </c>
      <c r="C31" s="473"/>
      <c r="D31" s="473"/>
      <c r="E31" s="473"/>
      <c r="F31" s="473"/>
      <c r="G31" s="473"/>
      <c r="H31" s="473"/>
      <c r="I31" s="473"/>
      <c r="J31" s="473"/>
      <c r="K31" s="521"/>
      <c r="L31" s="32"/>
      <c r="M31" s="6"/>
    </row>
    <row r="32" spans="1:13" s="5" customFormat="1" ht="18" customHeight="1" x14ac:dyDescent="0.2">
      <c r="A32" s="31"/>
      <c r="B32" s="520" t="s">
        <v>74</v>
      </c>
      <c r="C32" s="473"/>
      <c r="D32" s="473"/>
      <c r="E32" s="473"/>
      <c r="F32" s="473"/>
      <c r="G32" s="473"/>
      <c r="H32" s="473"/>
      <c r="I32" s="473"/>
      <c r="J32" s="473"/>
      <c r="K32" s="521"/>
      <c r="L32" s="32"/>
      <c r="M32" s="6"/>
    </row>
    <row r="33" spans="1:13" s="5" customFormat="1" ht="18" customHeight="1" x14ac:dyDescent="0.2">
      <c r="A33" s="31"/>
      <c r="B33" s="520" t="s">
        <v>75</v>
      </c>
      <c r="C33" s="473"/>
      <c r="D33" s="473"/>
      <c r="E33" s="473"/>
      <c r="F33" s="473"/>
      <c r="G33" s="473"/>
      <c r="H33" s="473"/>
      <c r="I33" s="473"/>
      <c r="J33" s="473"/>
      <c r="K33" s="521"/>
      <c r="L33" s="32"/>
      <c r="M33" s="6"/>
    </row>
    <row r="34" spans="1:13" s="5" customFormat="1" ht="6" customHeight="1" x14ac:dyDescent="0.2">
      <c r="A34" s="31"/>
      <c r="B34" s="142"/>
      <c r="C34" s="143"/>
      <c r="D34" s="143"/>
      <c r="E34" s="143"/>
      <c r="F34" s="143"/>
      <c r="G34" s="143"/>
      <c r="H34" s="143"/>
      <c r="I34" s="143"/>
      <c r="J34" s="143"/>
      <c r="K34" s="144"/>
      <c r="L34" s="32"/>
      <c r="M34" s="6"/>
    </row>
    <row r="35" spans="1:13" s="5" customFormat="1" ht="18" customHeight="1" x14ac:dyDescent="0.2">
      <c r="A35" s="31"/>
      <c r="B35" s="522" t="s">
        <v>546</v>
      </c>
      <c r="C35" s="523"/>
      <c r="D35" s="523"/>
      <c r="E35" s="523"/>
      <c r="F35" s="523"/>
      <c r="G35" s="523"/>
      <c r="H35" s="523"/>
      <c r="I35" s="523"/>
      <c r="J35" s="523"/>
      <c r="K35" s="524"/>
      <c r="L35" s="32"/>
      <c r="M35" s="6"/>
    </row>
    <row r="36" spans="1:13" s="5" customFormat="1" ht="6" customHeight="1" x14ac:dyDescent="0.2">
      <c r="A36" s="31"/>
      <c r="B36" s="97"/>
      <c r="C36" s="154"/>
      <c r="D36" s="154"/>
      <c r="E36" s="154"/>
      <c r="F36" s="154"/>
      <c r="G36" s="154"/>
      <c r="H36" s="154"/>
      <c r="I36" s="154"/>
      <c r="J36" s="154"/>
      <c r="K36" s="98"/>
      <c r="L36" s="32"/>
      <c r="M36" s="6"/>
    </row>
    <row r="37" spans="1:13" s="5" customFormat="1" ht="18" customHeight="1" x14ac:dyDescent="0.2">
      <c r="A37" s="31"/>
      <c r="B37" s="525" t="s">
        <v>60</v>
      </c>
      <c r="C37" s="526"/>
      <c r="D37" s="526"/>
      <c r="E37" s="526"/>
      <c r="F37" s="526"/>
      <c r="G37" s="526"/>
      <c r="H37" s="526"/>
      <c r="I37" s="526"/>
      <c r="J37" s="526"/>
      <c r="K37" s="527"/>
      <c r="L37" s="32"/>
      <c r="M37" s="6"/>
    </row>
    <row r="38" spans="1:13" s="5" customFormat="1" ht="21.75" customHeight="1" x14ac:dyDescent="0.2">
      <c r="A38" s="31"/>
      <c r="B38" s="525"/>
      <c r="C38" s="526"/>
      <c r="D38" s="526"/>
      <c r="E38" s="526"/>
      <c r="F38" s="526"/>
      <c r="G38" s="526"/>
      <c r="H38" s="526"/>
      <c r="I38" s="526"/>
      <c r="J38" s="526"/>
      <c r="K38" s="527"/>
      <c r="L38" s="32"/>
      <c r="M38" s="6"/>
    </row>
    <row r="39" spans="1:13" s="5" customFormat="1" ht="37.5" customHeight="1" x14ac:dyDescent="0.2">
      <c r="A39" s="31"/>
      <c r="B39" s="504" t="s">
        <v>98</v>
      </c>
      <c r="C39" s="505"/>
      <c r="D39" s="505"/>
      <c r="E39" s="505"/>
      <c r="F39" s="505"/>
      <c r="G39" s="505"/>
      <c r="H39" s="505"/>
      <c r="I39" s="505"/>
      <c r="J39" s="505"/>
      <c r="K39" s="506"/>
      <c r="L39" s="32"/>
      <c r="M39" s="6"/>
    </row>
    <row r="40" spans="1:13" s="5" customFormat="1" ht="5.25" customHeight="1" x14ac:dyDescent="0.2">
      <c r="A40" s="31"/>
      <c r="B40" s="12"/>
      <c r="C40" s="12"/>
      <c r="D40" s="12"/>
      <c r="E40" s="12"/>
      <c r="F40" s="12"/>
      <c r="G40" s="12"/>
      <c r="H40" s="12"/>
      <c r="I40" s="12"/>
      <c r="J40" s="12"/>
      <c r="K40" s="12"/>
      <c r="L40" s="32"/>
      <c r="M40" s="6"/>
    </row>
    <row r="41" spans="1:13" s="5" customFormat="1" ht="20" customHeight="1" thickBot="1" x14ac:dyDescent="0.3">
      <c r="A41" s="31"/>
      <c r="B41" s="507" t="s">
        <v>102</v>
      </c>
      <c r="C41" s="508"/>
      <c r="D41" s="561" t="s">
        <v>81</v>
      </c>
      <c r="E41" s="562"/>
      <c r="F41" s="562"/>
      <c r="G41" s="562"/>
      <c r="H41" s="562"/>
      <c r="I41" s="562"/>
      <c r="J41" s="562"/>
      <c r="K41" s="562"/>
      <c r="L41" s="32"/>
      <c r="M41" s="6"/>
    </row>
    <row r="42" spans="1:13" s="5" customFormat="1" ht="20" customHeight="1" thickTop="1" thickBot="1" x14ac:dyDescent="0.3">
      <c r="A42" s="31"/>
      <c r="B42" s="560" t="s">
        <v>101</v>
      </c>
      <c r="C42" s="560"/>
      <c r="D42" s="554"/>
      <c r="E42" s="555"/>
      <c r="F42" s="555"/>
      <c r="G42" s="555"/>
      <c r="H42" s="556"/>
      <c r="I42" s="550" t="s">
        <v>66</v>
      </c>
      <c r="J42" s="552"/>
      <c r="K42" s="553"/>
      <c r="L42" s="32"/>
      <c r="M42" s="6"/>
    </row>
    <row r="43" spans="1:13" s="5" customFormat="1" ht="20" customHeight="1" thickTop="1" thickBot="1" x14ac:dyDescent="0.25">
      <c r="A43" s="31"/>
      <c r="B43" s="554"/>
      <c r="C43" s="555"/>
      <c r="D43" s="555"/>
      <c r="E43" s="555"/>
      <c r="F43" s="555"/>
      <c r="G43" s="555"/>
      <c r="H43" s="556"/>
      <c r="I43" s="551"/>
      <c r="J43" s="40"/>
      <c r="K43" s="42"/>
      <c r="L43" s="32"/>
      <c r="M43" s="6"/>
    </row>
    <row r="44" spans="1:13" s="49" customFormat="1" ht="6" customHeight="1" thickTop="1" thickBot="1" x14ac:dyDescent="0.25">
      <c r="A44" s="31"/>
      <c r="B44" s="43"/>
      <c r="C44" s="44"/>
      <c r="D44" s="44"/>
      <c r="E44" s="21"/>
      <c r="F44" s="21"/>
      <c r="G44" s="45"/>
      <c r="H44" s="46"/>
      <c r="I44" s="40"/>
      <c r="J44" s="40"/>
      <c r="K44" s="42"/>
      <c r="L44" s="47"/>
      <c r="M44" s="48"/>
    </row>
    <row r="45" spans="1:13" s="5" customFormat="1" ht="20" customHeight="1" thickTop="1" thickBot="1" x14ac:dyDescent="0.3">
      <c r="A45" s="31"/>
      <c r="B45" s="528" t="s">
        <v>100</v>
      </c>
      <c r="C45" s="529"/>
      <c r="D45" s="529"/>
      <c r="E45" s="39"/>
      <c r="F45" s="39"/>
      <c r="G45" s="234" t="s">
        <v>84</v>
      </c>
      <c r="H45" s="234" t="s">
        <v>85</v>
      </c>
      <c r="I45" s="530" t="s">
        <v>64</v>
      </c>
      <c r="J45" s="531"/>
      <c r="K45" s="532"/>
      <c r="L45" s="32"/>
      <c r="M45" s="6"/>
    </row>
    <row r="46" spans="1:13" s="5" customFormat="1" ht="20" customHeight="1" thickTop="1" thickBot="1" x14ac:dyDescent="0.25">
      <c r="A46" s="31"/>
      <c r="B46" s="548"/>
      <c r="C46" s="549"/>
      <c r="D46" s="549"/>
      <c r="E46" s="533" t="s">
        <v>92</v>
      </c>
      <c r="F46" s="533"/>
      <c r="G46" s="149"/>
      <c r="H46" s="149"/>
      <c r="I46" s="501" t="s">
        <v>65</v>
      </c>
      <c r="J46" s="502"/>
      <c r="K46" s="503"/>
      <c r="L46" s="32"/>
      <c r="M46" s="6"/>
    </row>
    <row r="47" spans="1:13" s="5" customFormat="1" ht="20.25" customHeight="1" thickTop="1" thickBot="1" x14ac:dyDescent="0.25">
      <c r="A47" s="31"/>
      <c r="B47" s="548"/>
      <c r="C47" s="549"/>
      <c r="D47" s="549"/>
      <c r="E47" s="533" t="s">
        <v>93</v>
      </c>
      <c r="F47" s="533"/>
      <c r="G47" s="149"/>
      <c r="H47" s="149"/>
      <c r="I47" s="475"/>
      <c r="J47" s="476"/>
      <c r="K47" s="547"/>
      <c r="L47" s="32"/>
      <c r="M47" s="6"/>
    </row>
    <row r="48" spans="1:13" s="5" customFormat="1" ht="20" customHeight="1" thickTop="1" thickBot="1" x14ac:dyDescent="0.25">
      <c r="A48" s="31"/>
      <c r="B48" s="548"/>
      <c r="C48" s="549"/>
      <c r="D48" s="549"/>
      <c r="E48" s="533" t="s">
        <v>94</v>
      </c>
      <c r="F48" s="533"/>
      <c r="G48" s="149"/>
      <c r="H48" s="149"/>
      <c r="I48" s="475"/>
      <c r="J48" s="476"/>
      <c r="K48" s="547"/>
      <c r="L48" s="32"/>
      <c r="M48" s="6"/>
    </row>
    <row r="49" spans="1:13" s="5" customFormat="1" ht="20" customHeight="1" thickTop="1" thickBot="1" x14ac:dyDescent="0.25">
      <c r="A49" s="31"/>
      <c r="B49" s="548"/>
      <c r="C49" s="549"/>
      <c r="D49" s="549"/>
      <c r="E49" s="509" t="s">
        <v>95</v>
      </c>
      <c r="F49" s="510"/>
      <c r="G49" s="149"/>
      <c r="H49" s="149"/>
      <c r="I49" s="475"/>
      <c r="J49" s="476"/>
      <c r="K49" s="547"/>
      <c r="L49" s="32"/>
      <c r="M49" s="6"/>
    </row>
    <row r="50" spans="1:13" s="5" customFormat="1" ht="19.5" customHeight="1" thickTop="1" thickBot="1" x14ac:dyDescent="0.25">
      <c r="A50" s="31"/>
      <c r="B50" s="548"/>
      <c r="C50" s="549"/>
      <c r="D50" s="549"/>
      <c r="E50" s="509" t="s">
        <v>96</v>
      </c>
      <c r="F50" s="510"/>
      <c r="G50" s="149"/>
      <c r="H50" s="149"/>
      <c r="I50" s="475"/>
      <c r="J50" s="476"/>
      <c r="K50" s="547"/>
      <c r="L50" s="32"/>
      <c r="M50" s="6"/>
    </row>
    <row r="51" spans="1:13" s="5" customFormat="1" ht="20" customHeight="1" thickTop="1" thickBot="1" x14ac:dyDescent="0.3">
      <c r="A51" s="31"/>
      <c r="B51" s="473" t="s">
        <v>62</v>
      </c>
      <c r="C51" s="473"/>
      <c r="D51" s="473"/>
      <c r="E51" s="473"/>
      <c r="F51" s="474"/>
      <c r="G51" s="543" t="s">
        <v>104</v>
      </c>
      <c r="H51" s="544"/>
      <c r="I51" s="544"/>
      <c r="J51" s="544"/>
      <c r="K51" s="545"/>
      <c r="L51" s="32"/>
      <c r="M51" s="6"/>
    </row>
    <row r="52" spans="1:13" s="5" customFormat="1" ht="20" customHeight="1" thickTop="1" thickBot="1" x14ac:dyDescent="0.25">
      <c r="A52" s="31"/>
      <c r="B52" s="473" t="s">
        <v>63</v>
      </c>
      <c r="C52" s="473"/>
      <c r="D52" s="473"/>
      <c r="E52" s="473"/>
      <c r="F52" s="143"/>
      <c r="G52" s="533" t="s">
        <v>67</v>
      </c>
      <c r="H52" s="533"/>
      <c r="I52" s="542" t="s">
        <v>31</v>
      </c>
      <c r="J52" s="542"/>
      <c r="K52" s="542"/>
      <c r="L52" s="32"/>
      <c r="M52" s="6"/>
    </row>
    <row r="53" spans="1:13" s="5" customFormat="1" ht="20" customHeight="1" thickTop="1" thickBot="1" x14ac:dyDescent="0.25">
      <c r="A53" s="31"/>
      <c r="B53" s="473" t="s">
        <v>76</v>
      </c>
      <c r="C53" s="473"/>
      <c r="D53" s="473"/>
      <c r="E53" s="473"/>
      <c r="F53" s="474"/>
      <c r="G53" s="533" t="s">
        <v>68</v>
      </c>
      <c r="H53" s="533"/>
      <c r="I53" s="542" t="s">
        <v>37</v>
      </c>
      <c r="J53" s="542"/>
      <c r="K53" s="542"/>
      <c r="L53" s="32"/>
      <c r="M53" s="6"/>
    </row>
    <row r="54" spans="1:13" s="5" customFormat="1" ht="20" customHeight="1" thickTop="1" thickBot="1" x14ac:dyDescent="0.25">
      <c r="A54" s="31"/>
      <c r="B54" s="546" t="s">
        <v>601</v>
      </c>
      <c r="C54" s="546"/>
      <c r="D54" s="546"/>
      <c r="E54" s="546"/>
      <c r="F54" s="139"/>
      <c r="G54" s="533" t="s">
        <v>69</v>
      </c>
      <c r="H54" s="533"/>
      <c r="I54" s="542" t="s">
        <v>31</v>
      </c>
      <c r="J54" s="542"/>
      <c r="K54" s="542"/>
      <c r="L54" s="32"/>
      <c r="M54" s="6"/>
    </row>
    <row r="55" spans="1:13" s="5" customFormat="1" ht="20" customHeight="1" thickTop="1" thickBot="1" x14ac:dyDescent="0.25">
      <c r="A55" s="31"/>
      <c r="B55" s="546"/>
      <c r="C55" s="546"/>
      <c r="D55" s="546"/>
      <c r="E55" s="546"/>
      <c r="F55" s="139"/>
      <c r="G55" s="533" t="s">
        <v>68</v>
      </c>
      <c r="H55" s="533"/>
      <c r="I55" s="542" t="s">
        <v>37</v>
      </c>
      <c r="J55" s="542"/>
      <c r="K55" s="542"/>
      <c r="L55" s="32"/>
      <c r="M55" s="6"/>
    </row>
    <row r="56" spans="1:13" s="5" customFormat="1" ht="20" customHeight="1" thickTop="1" thickBot="1" x14ac:dyDescent="0.3">
      <c r="A56" s="31"/>
      <c r="B56" s="546"/>
      <c r="C56" s="546"/>
      <c r="D56" s="546"/>
      <c r="E56" s="546"/>
      <c r="F56" s="139"/>
      <c r="G56" s="543" t="s">
        <v>103</v>
      </c>
      <c r="H56" s="544"/>
      <c r="I56" s="544"/>
      <c r="J56" s="544"/>
      <c r="K56" s="545"/>
      <c r="L56" s="32"/>
      <c r="M56" s="6"/>
    </row>
    <row r="57" spans="1:13" s="5" customFormat="1" ht="20" customHeight="1" thickTop="1" thickBot="1" x14ac:dyDescent="0.3">
      <c r="A57" s="31"/>
      <c r="B57" s="546"/>
      <c r="C57" s="546"/>
      <c r="D57" s="546"/>
      <c r="E57" s="546"/>
      <c r="F57" s="139"/>
      <c r="G57" s="492" t="s">
        <v>91</v>
      </c>
      <c r="H57" s="492"/>
      <c r="I57" s="493" t="s">
        <v>71</v>
      </c>
      <c r="J57" s="493"/>
      <c r="K57" s="493"/>
      <c r="L57" s="32"/>
      <c r="M57" s="6"/>
    </row>
    <row r="58" spans="1:13" s="5" customFormat="1" ht="29.5" customHeight="1" thickTop="1" thickBot="1" x14ac:dyDescent="0.3">
      <c r="A58" s="31"/>
      <c r="B58" s="546"/>
      <c r="C58" s="546"/>
      <c r="D58" s="546"/>
      <c r="E58" s="546"/>
      <c r="F58" s="139"/>
      <c r="G58" s="492" t="s">
        <v>90</v>
      </c>
      <c r="H58" s="492"/>
      <c r="I58" s="493" t="s">
        <v>31</v>
      </c>
      <c r="J58" s="493"/>
      <c r="K58" s="493"/>
      <c r="L58" s="32"/>
      <c r="M58" s="6"/>
    </row>
    <row r="59" spans="1:13" s="5" customFormat="1" ht="20" customHeight="1" thickTop="1" thickBot="1" x14ac:dyDescent="0.3">
      <c r="A59" s="31"/>
      <c r="B59" s="473" t="s">
        <v>231</v>
      </c>
      <c r="C59" s="473"/>
      <c r="D59" s="473"/>
      <c r="E59" s="473"/>
      <c r="F59" s="474"/>
      <c r="G59" s="492" t="s">
        <v>68</v>
      </c>
      <c r="H59" s="492"/>
      <c r="I59" s="493" t="s">
        <v>37</v>
      </c>
      <c r="J59" s="493"/>
      <c r="K59" s="493"/>
      <c r="L59" s="32"/>
      <c r="M59" s="6"/>
    </row>
    <row r="60" spans="1:13" s="5" customFormat="1" ht="20" customHeight="1" thickTop="1" thickBot="1" x14ac:dyDescent="0.3">
      <c r="A60" s="31"/>
      <c r="B60" s="473"/>
      <c r="C60" s="473"/>
      <c r="D60" s="473"/>
      <c r="E60" s="473"/>
      <c r="F60" s="474"/>
      <c r="G60" s="492" t="s">
        <v>89</v>
      </c>
      <c r="H60" s="492"/>
      <c r="I60" s="493" t="s">
        <v>36</v>
      </c>
      <c r="J60" s="493"/>
      <c r="K60" s="493"/>
      <c r="L60" s="32"/>
      <c r="M60" s="6"/>
    </row>
    <row r="61" spans="1:13" s="5" customFormat="1" ht="20" customHeight="1" thickTop="1" thickBot="1" x14ac:dyDescent="0.3">
      <c r="A61" s="31"/>
      <c r="B61" s="494" t="s">
        <v>97</v>
      </c>
      <c r="C61" s="495"/>
      <c r="D61" s="132"/>
      <c r="E61" s="133"/>
      <c r="F61" s="134"/>
      <c r="G61" s="496" t="s">
        <v>72</v>
      </c>
      <c r="H61" s="497"/>
      <c r="I61" s="498"/>
      <c r="J61" s="235" t="s">
        <v>86</v>
      </c>
      <c r="K61" s="235" t="s">
        <v>87</v>
      </c>
      <c r="L61" s="32"/>
      <c r="M61" s="6"/>
    </row>
    <row r="62" spans="1:13" s="5" customFormat="1" ht="20" customHeight="1" thickTop="1" thickBot="1" x14ac:dyDescent="0.25">
      <c r="A62" s="31"/>
      <c r="B62" s="475"/>
      <c r="C62" s="476"/>
      <c r="D62" s="476"/>
      <c r="E62" s="133"/>
      <c r="F62" s="134"/>
      <c r="J62" s="99"/>
      <c r="K62" s="99"/>
      <c r="L62" s="32"/>
      <c r="M62" s="6"/>
    </row>
    <row r="63" spans="1:13" s="5" customFormat="1" ht="20" customHeight="1" thickTop="1" thickBot="1" x14ac:dyDescent="0.25">
      <c r="A63" s="31"/>
      <c r="B63" s="475"/>
      <c r="C63" s="476"/>
      <c r="D63" s="476"/>
      <c r="E63" s="133"/>
      <c r="F63" s="499" t="s">
        <v>232</v>
      </c>
      <c r="G63" s="499"/>
      <c r="H63" s="499"/>
      <c r="I63" s="499"/>
      <c r="J63" s="499"/>
      <c r="K63" s="499"/>
      <c r="L63" s="32"/>
      <c r="M63" s="6"/>
    </row>
    <row r="64" spans="1:13" s="5" customFormat="1" ht="20" customHeight="1" thickTop="1" thickBot="1" x14ac:dyDescent="0.25">
      <c r="A64" s="31"/>
      <c r="B64" s="475"/>
      <c r="C64" s="476"/>
      <c r="D64" s="476"/>
      <c r="E64" s="133"/>
      <c r="J64" s="235" t="s">
        <v>86</v>
      </c>
      <c r="K64" s="235" t="s">
        <v>87</v>
      </c>
      <c r="L64" s="32"/>
      <c r="M64" s="6"/>
    </row>
    <row r="65" spans="1:13" s="5" customFormat="1" ht="20" customHeight="1" thickTop="1" thickBot="1" x14ac:dyDescent="0.25">
      <c r="A65" s="31"/>
      <c r="B65" s="475"/>
      <c r="C65" s="476"/>
      <c r="D65" s="476"/>
      <c r="E65" s="133"/>
      <c r="F65" s="491" t="s">
        <v>199</v>
      </c>
      <c r="G65" s="491"/>
      <c r="H65" s="491"/>
      <c r="I65" s="491"/>
      <c r="J65" s="149"/>
      <c r="K65" s="149"/>
      <c r="L65" s="32"/>
      <c r="M65" s="6"/>
    </row>
    <row r="66" spans="1:13" s="5" customFormat="1" ht="20" customHeight="1" thickTop="1" thickBot="1" x14ac:dyDescent="0.25">
      <c r="A66" s="31"/>
      <c r="B66" s="475"/>
      <c r="C66" s="476"/>
      <c r="D66" s="476"/>
      <c r="E66" s="133"/>
      <c r="F66" s="491" t="s">
        <v>200</v>
      </c>
      <c r="G66" s="491"/>
      <c r="H66" s="491"/>
      <c r="I66" s="491"/>
      <c r="J66" s="149"/>
      <c r="K66" s="149"/>
      <c r="L66" s="32"/>
      <c r="M66" s="6"/>
    </row>
    <row r="67" spans="1:13" s="5" customFormat="1" ht="19.5" customHeight="1" thickTop="1" thickBot="1" x14ac:dyDescent="0.25">
      <c r="A67" s="31"/>
      <c r="B67" s="475"/>
      <c r="C67" s="476"/>
      <c r="D67" s="476"/>
      <c r="E67" s="133"/>
      <c r="F67" s="491" t="s">
        <v>201</v>
      </c>
      <c r="G67" s="491"/>
      <c r="H67" s="491"/>
      <c r="I67" s="491"/>
      <c r="J67" s="149"/>
      <c r="K67" s="149"/>
      <c r="L67" s="32"/>
      <c r="M67" s="6"/>
    </row>
    <row r="68" spans="1:13" s="5" customFormat="1" ht="20" customHeight="1" thickTop="1" thickBot="1" x14ac:dyDescent="0.25">
      <c r="A68" s="31"/>
      <c r="B68" s="475"/>
      <c r="C68" s="476"/>
      <c r="D68" s="476"/>
      <c r="E68" s="133"/>
      <c r="F68" s="491" t="s">
        <v>202</v>
      </c>
      <c r="G68" s="491"/>
      <c r="H68" s="491"/>
      <c r="I68" s="491"/>
      <c r="J68" s="149"/>
      <c r="K68" s="149"/>
      <c r="L68" s="32"/>
      <c r="M68" s="6"/>
    </row>
    <row r="69" spans="1:13" s="5" customFormat="1" ht="20" customHeight="1" thickTop="1" thickBot="1" x14ac:dyDescent="0.25">
      <c r="A69" s="31"/>
      <c r="B69" s="475"/>
      <c r="C69" s="476"/>
      <c r="D69" s="476"/>
      <c r="E69" s="133"/>
      <c r="F69" s="491" t="s">
        <v>203</v>
      </c>
      <c r="G69" s="491"/>
      <c r="H69" s="491"/>
      <c r="I69" s="491"/>
      <c r="J69" s="478"/>
      <c r="K69" s="478"/>
      <c r="L69" s="32"/>
      <c r="M69" s="6"/>
    </row>
    <row r="70" spans="1:13" s="5" customFormat="1" ht="20" customHeight="1" thickTop="1" thickBot="1" x14ac:dyDescent="0.25">
      <c r="A70" s="31"/>
      <c r="B70" s="475"/>
      <c r="C70" s="476"/>
      <c r="D70" s="476"/>
      <c r="E70" s="133"/>
      <c r="F70" s="491" t="s">
        <v>204</v>
      </c>
      <c r="G70" s="491"/>
      <c r="H70" s="491"/>
      <c r="I70" s="491"/>
      <c r="J70" s="478"/>
      <c r="K70" s="478"/>
      <c r="L70" s="32"/>
      <c r="M70" s="6"/>
    </row>
    <row r="71" spans="1:13" s="5" customFormat="1" ht="20" customHeight="1" thickTop="1" thickBot="1" x14ac:dyDescent="0.25">
      <c r="A71" s="31"/>
      <c r="B71" s="475"/>
      <c r="C71" s="476"/>
      <c r="D71" s="476"/>
      <c r="E71" s="133"/>
      <c r="F71" s="491" t="s">
        <v>205</v>
      </c>
      <c r="G71" s="491"/>
      <c r="H71" s="491"/>
      <c r="I71" s="491"/>
      <c r="J71" s="478"/>
      <c r="K71" s="478"/>
      <c r="L71" s="32"/>
      <c r="M71" s="6"/>
    </row>
    <row r="72" spans="1:13" s="5" customFormat="1" ht="20" customHeight="1" thickTop="1" thickBot="1" x14ac:dyDescent="0.25">
      <c r="A72" s="31"/>
      <c r="B72" s="475"/>
      <c r="C72" s="476"/>
      <c r="D72" s="476"/>
      <c r="E72" s="133"/>
      <c r="F72" s="477" t="s">
        <v>207</v>
      </c>
      <c r="G72" s="477"/>
      <c r="H72" s="477"/>
      <c r="I72" s="477"/>
      <c r="J72" s="478"/>
      <c r="K72" s="478"/>
      <c r="L72" s="32"/>
      <c r="M72" s="6"/>
    </row>
    <row r="73" spans="1:13" s="5" customFormat="1" ht="10" customHeight="1" thickTop="1" thickBot="1" x14ac:dyDescent="0.25">
      <c r="A73" s="31"/>
      <c r="B73" s="102"/>
      <c r="C73" s="102"/>
      <c r="D73" s="102"/>
      <c r="E73" s="102"/>
      <c r="F73" s="102"/>
      <c r="G73" s="102"/>
      <c r="H73" s="102"/>
      <c r="I73" s="102"/>
      <c r="J73" s="102"/>
      <c r="K73" s="102"/>
      <c r="L73" s="32"/>
      <c r="M73" s="6"/>
    </row>
    <row r="74" spans="1:13" s="5" customFormat="1" ht="10" customHeight="1" thickBot="1" x14ac:dyDescent="0.25">
      <c r="A74" s="31"/>
      <c r="B74" s="12"/>
      <c r="C74" s="12"/>
      <c r="D74" s="12"/>
      <c r="E74" s="12"/>
      <c r="F74" s="12"/>
      <c r="G74" s="12"/>
      <c r="H74" s="12"/>
      <c r="I74" s="12"/>
      <c r="J74" s="12"/>
      <c r="K74" s="12"/>
      <c r="L74" s="32"/>
      <c r="M74" s="6"/>
    </row>
    <row r="75" spans="1:13" s="5" customFormat="1" ht="30" customHeight="1" thickTop="1" thickBot="1" x14ac:dyDescent="0.4">
      <c r="A75" s="31"/>
      <c r="B75" s="479" t="s">
        <v>167</v>
      </c>
      <c r="C75" s="479"/>
      <c r="D75" s="480" t="s">
        <v>143</v>
      </c>
      <c r="E75" s="481"/>
      <c r="F75" s="481"/>
      <c r="G75" s="481"/>
      <c r="H75" s="481"/>
      <c r="I75" s="481"/>
      <c r="J75" s="481"/>
      <c r="K75" s="482"/>
      <c r="L75" s="32"/>
      <c r="M75" s="6"/>
    </row>
    <row r="76" spans="1:13" s="5" customFormat="1" ht="6.75" customHeight="1" thickTop="1" thickBot="1" x14ac:dyDescent="0.25">
      <c r="A76" s="31"/>
      <c r="B76" s="12"/>
      <c r="C76" s="12"/>
      <c r="D76" s="12"/>
      <c r="E76" s="12"/>
      <c r="F76" s="12"/>
      <c r="G76" s="12"/>
      <c r="H76" s="12"/>
      <c r="I76" s="12"/>
      <c r="J76" s="12"/>
      <c r="K76" s="12"/>
      <c r="L76" s="32"/>
      <c r="M76" s="6"/>
    </row>
    <row r="77" spans="1:13" ht="25" customHeight="1" thickTop="1" thickBot="1" x14ac:dyDescent="0.25">
      <c r="A77" s="29"/>
      <c r="B77" s="483" t="s">
        <v>41</v>
      </c>
      <c r="C77" s="484"/>
      <c r="D77" s="484"/>
      <c r="E77" s="484"/>
      <c r="F77" s="485"/>
      <c r="G77" s="486" t="s">
        <v>156</v>
      </c>
      <c r="H77" s="487"/>
      <c r="I77" s="487"/>
      <c r="J77" s="487"/>
      <c r="K77" s="488"/>
      <c r="L77" s="30"/>
    </row>
    <row r="78" spans="1:13" ht="20" customHeight="1" thickTop="1" thickBot="1" x14ac:dyDescent="0.25">
      <c r="A78" s="29"/>
      <c r="B78" s="489" t="s">
        <v>602</v>
      </c>
      <c r="C78" s="489"/>
      <c r="D78" s="489"/>
      <c r="E78" s="489"/>
      <c r="F78" s="490"/>
      <c r="G78" s="455" t="s">
        <v>32</v>
      </c>
      <c r="H78" s="456"/>
      <c r="I78" s="452" t="s">
        <v>71</v>
      </c>
      <c r="J78" s="453"/>
      <c r="K78" s="454"/>
      <c r="L78" s="30"/>
    </row>
    <row r="79" spans="1:13" ht="20" customHeight="1" thickTop="1" thickBot="1" x14ac:dyDescent="0.25">
      <c r="A79" s="29"/>
      <c r="B79" s="468"/>
      <c r="C79" s="468"/>
      <c r="D79" s="468"/>
      <c r="E79" s="468"/>
      <c r="F79" s="469"/>
      <c r="G79" s="455" t="s">
        <v>155</v>
      </c>
      <c r="H79" s="456"/>
      <c r="I79" s="460" t="s">
        <v>31</v>
      </c>
      <c r="J79" s="461"/>
      <c r="K79" s="462"/>
      <c r="L79" s="30"/>
    </row>
    <row r="80" spans="1:13" ht="20" customHeight="1" thickTop="1" thickBot="1" x14ac:dyDescent="0.25">
      <c r="A80" s="29"/>
      <c r="B80" s="473" t="s">
        <v>88</v>
      </c>
      <c r="C80" s="473"/>
      <c r="D80" s="473"/>
      <c r="E80" s="473"/>
      <c r="F80" s="473"/>
      <c r="G80" s="455" t="s">
        <v>33</v>
      </c>
      <c r="H80" s="456"/>
      <c r="I80" s="457" t="s">
        <v>35</v>
      </c>
      <c r="J80" s="458"/>
      <c r="K80" s="459"/>
      <c r="L80" s="30"/>
    </row>
    <row r="81" spans="1:13" ht="20" customHeight="1" thickTop="1" thickBot="1" x14ac:dyDescent="0.25">
      <c r="A81" s="29"/>
      <c r="B81" s="468" t="s">
        <v>216</v>
      </c>
      <c r="C81" s="468"/>
      <c r="D81" s="468"/>
      <c r="E81" s="468"/>
      <c r="F81" s="468"/>
      <c r="G81" s="455" t="s">
        <v>30</v>
      </c>
      <c r="H81" s="456"/>
      <c r="I81" s="457" t="s">
        <v>37</v>
      </c>
      <c r="J81" s="458"/>
      <c r="K81" s="459"/>
      <c r="L81" s="30"/>
    </row>
    <row r="82" spans="1:13" ht="20" customHeight="1" thickTop="1" thickBot="1" x14ac:dyDescent="0.25">
      <c r="A82" s="29"/>
      <c r="B82" s="468"/>
      <c r="C82" s="468"/>
      <c r="D82" s="468"/>
      <c r="E82" s="468"/>
      <c r="F82" s="468"/>
      <c r="G82" s="455" t="s">
        <v>34</v>
      </c>
      <c r="H82" s="456"/>
      <c r="I82" s="457" t="s">
        <v>36</v>
      </c>
      <c r="J82" s="458"/>
      <c r="K82" s="459"/>
      <c r="L82" s="30"/>
    </row>
    <row r="83" spans="1:13" ht="20" customHeight="1" thickTop="1" thickBot="1" x14ac:dyDescent="0.25">
      <c r="A83" s="29"/>
      <c r="B83" s="468"/>
      <c r="C83" s="468"/>
      <c r="D83" s="468"/>
      <c r="E83" s="468"/>
      <c r="F83" s="468"/>
      <c r="G83" s="135"/>
      <c r="H83" s="135"/>
      <c r="I83" s="135"/>
      <c r="J83" s="236" t="s">
        <v>86</v>
      </c>
      <c r="K83" s="236" t="s">
        <v>87</v>
      </c>
      <c r="L83" s="30"/>
    </row>
    <row r="84" spans="1:13" ht="20" customHeight="1" thickTop="1" thickBot="1" x14ac:dyDescent="0.25">
      <c r="A84" s="29"/>
      <c r="B84" s="467" t="s">
        <v>38</v>
      </c>
      <c r="C84" s="467"/>
      <c r="D84" s="467"/>
      <c r="E84" s="467"/>
      <c r="F84" s="467"/>
      <c r="G84" s="467"/>
      <c r="H84" s="467"/>
      <c r="I84" s="467"/>
      <c r="J84" s="149"/>
      <c r="K84" s="149"/>
      <c r="L84" s="30"/>
    </row>
    <row r="85" spans="1:13" ht="20" customHeight="1" thickTop="1" thickBot="1" x14ac:dyDescent="0.25">
      <c r="A85" s="29"/>
      <c r="B85" s="467" t="s">
        <v>39</v>
      </c>
      <c r="C85" s="467"/>
      <c r="D85" s="467"/>
      <c r="E85" s="467"/>
      <c r="F85" s="467"/>
      <c r="G85" s="467"/>
      <c r="H85" s="467"/>
      <c r="I85" s="467"/>
      <c r="J85" s="149"/>
      <c r="K85" s="149"/>
      <c r="L85" s="30"/>
    </row>
    <row r="86" spans="1:13" ht="20" customHeight="1" thickTop="1" thickBot="1" x14ac:dyDescent="0.25">
      <c r="A86" s="29"/>
      <c r="B86" s="467" t="s">
        <v>172</v>
      </c>
      <c r="C86" s="467"/>
      <c r="D86" s="467"/>
      <c r="E86" s="467"/>
      <c r="F86" s="467"/>
      <c r="G86" s="467"/>
      <c r="H86" s="467"/>
      <c r="I86" s="467"/>
      <c r="J86" s="149"/>
      <c r="K86" s="149"/>
      <c r="L86" s="30"/>
    </row>
    <row r="87" spans="1:13" ht="10" customHeight="1" thickTop="1" x14ac:dyDescent="0.2">
      <c r="A87" s="29"/>
      <c r="B87" s="473"/>
      <c r="C87" s="473"/>
      <c r="D87" s="473"/>
      <c r="E87" s="473"/>
      <c r="F87" s="473"/>
      <c r="G87" s="473"/>
      <c r="H87" s="473"/>
      <c r="I87" s="473"/>
      <c r="J87" s="473"/>
      <c r="K87" s="474"/>
      <c r="L87" s="30"/>
      <c r="M87" s="22"/>
    </row>
    <row r="88" spans="1:13" s="390" customFormat="1" ht="88.5" customHeight="1" x14ac:dyDescent="0.2">
      <c r="A88" s="388"/>
      <c r="B88" s="468" t="s">
        <v>217</v>
      </c>
      <c r="C88" s="468"/>
      <c r="D88" s="468"/>
      <c r="E88" s="468"/>
      <c r="F88" s="468"/>
      <c r="G88" s="468"/>
      <c r="H88" s="468"/>
      <c r="I88" s="468"/>
      <c r="J88" s="468"/>
      <c r="K88" s="469"/>
      <c r="L88" s="389"/>
      <c r="M88" s="22"/>
    </row>
    <row r="89" spans="1:13" s="390" customFormat="1" ht="5" customHeight="1" x14ac:dyDescent="0.2">
      <c r="A89" s="388"/>
      <c r="B89" s="150"/>
      <c r="C89" s="150"/>
      <c r="D89" s="150"/>
      <c r="E89" s="150"/>
      <c r="F89" s="150"/>
      <c r="G89" s="150"/>
      <c r="H89" s="150"/>
      <c r="I89" s="150"/>
      <c r="J89" s="150"/>
      <c r="K89" s="306"/>
      <c r="L89" s="389"/>
      <c r="M89" s="22"/>
    </row>
    <row r="90" spans="1:13" s="390" customFormat="1" ht="71.5" customHeight="1" x14ac:dyDescent="0.2">
      <c r="A90" s="388"/>
      <c r="B90" s="468" t="s">
        <v>267</v>
      </c>
      <c r="C90" s="468"/>
      <c r="D90" s="468"/>
      <c r="E90" s="468"/>
      <c r="F90" s="468"/>
      <c r="G90" s="468"/>
      <c r="H90" s="468"/>
      <c r="I90" s="468"/>
      <c r="J90" s="468"/>
      <c r="K90" s="469"/>
      <c r="L90" s="389"/>
      <c r="M90" s="22"/>
    </row>
    <row r="91" spans="1:13" s="390" customFormat="1" ht="5" customHeight="1" x14ac:dyDescent="0.2">
      <c r="A91" s="388"/>
      <c r="B91" s="150"/>
      <c r="C91" s="150"/>
      <c r="D91" s="150"/>
      <c r="E91" s="150"/>
      <c r="F91" s="150"/>
      <c r="G91" s="150"/>
      <c r="H91" s="150"/>
      <c r="I91" s="150"/>
      <c r="J91" s="150"/>
      <c r="K91" s="306"/>
      <c r="L91" s="389"/>
      <c r="M91" s="22"/>
    </row>
    <row r="92" spans="1:13" s="390" customFormat="1" ht="53.25" customHeight="1" x14ac:dyDescent="0.2">
      <c r="A92" s="388"/>
      <c r="B92" s="468" t="s">
        <v>218</v>
      </c>
      <c r="C92" s="468"/>
      <c r="D92" s="468"/>
      <c r="E92" s="468"/>
      <c r="F92" s="468"/>
      <c r="G92" s="468"/>
      <c r="H92" s="468"/>
      <c r="I92" s="468"/>
      <c r="J92" s="468"/>
      <c r="K92" s="469"/>
      <c r="L92" s="389"/>
      <c r="M92" s="22"/>
    </row>
    <row r="93" spans="1:13" s="390" customFormat="1" ht="5" customHeight="1" x14ac:dyDescent="0.2">
      <c r="A93" s="388"/>
      <c r="B93" s="150"/>
      <c r="C93" s="150"/>
      <c r="D93" s="150"/>
      <c r="E93" s="150"/>
      <c r="F93" s="150"/>
      <c r="G93" s="150"/>
      <c r="H93" s="150"/>
      <c r="I93" s="150"/>
      <c r="J93" s="150"/>
      <c r="K93" s="306"/>
      <c r="L93" s="389"/>
      <c r="M93" s="22"/>
    </row>
    <row r="94" spans="1:13" s="390" customFormat="1" ht="52.5" customHeight="1" x14ac:dyDescent="0.2">
      <c r="A94" s="388"/>
      <c r="B94" s="470" t="s">
        <v>48</v>
      </c>
      <c r="C94" s="470"/>
      <c r="D94" s="470"/>
      <c r="E94" s="470"/>
      <c r="F94" s="470"/>
      <c r="G94" s="470"/>
      <c r="H94" s="470"/>
      <c r="I94" s="470"/>
      <c r="J94" s="470"/>
      <c r="K94" s="471"/>
      <c r="L94" s="389"/>
      <c r="M94" s="22"/>
    </row>
    <row r="95" spans="1:13" s="390" customFormat="1" ht="5" customHeight="1" x14ac:dyDescent="0.2">
      <c r="A95" s="388"/>
      <c r="B95" s="391"/>
      <c r="C95" s="391"/>
      <c r="D95" s="391"/>
      <c r="E95" s="391"/>
      <c r="F95" s="391"/>
      <c r="G95" s="391"/>
      <c r="H95" s="391"/>
      <c r="I95" s="391"/>
      <c r="J95" s="391"/>
      <c r="K95" s="392"/>
      <c r="L95" s="389"/>
      <c r="M95" s="22"/>
    </row>
    <row r="96" spans="1:13" s="390" customFormat="1" ht="53.25" customHeight="1" x14ac:dyDescent="0.2">
      <c r="A96" s="388"/>
      <c r="B96" s="468" t="s">
        <v>268</v>
      </c>
      <c r="C96" s="468"/>
      <c r="D96" s="468"/>
      <c r="E96" s="468"/>
      <c r="F96" s="468"/>
      <c r="G96" s="468"/>
      <c r="H96" s="468"/>
      <c r="I96" s="468"/>
      <c r="J96" s="468"/>
      <c r="K96" s="469"/>
      <c r="L96" s="389"/>
      <c r="M96" s="22"/>
    </row>
    <row r="97" spans="1:13" ht="10" customHeight="1" x14ac:dyDescent="0.2">
      <c r="A97" s="29"/>
      <c r="B97" s="473"/>
      <c r="C97" s="473"/>
      <c r="D97" s="473"/>
      <c r="E97" s="473"/>
      <c r="F97" s="473"/>
      <c r="G97" s="473"/>
      <c r="H97" s="473"/>
      <c r="I97" s="473"/>
      <c r="J97" s="473"/>
      <c r="K97" s="474"/>
      <c r="L97" s="30"/>
      <c r="M97" s="22"/>
    </row>
    <row r="98" spans="1:13" ht="17" x14ac:dyDescent="0.2">
      <c r="A98" s="29"/>
      <c r="B98" s="472" t="s">
        <v>219</v>
      </c>
      <c r="C98" s="472"/>
      <c r="D98" s="117"/>
      <c r="E98" s="117"/>
      <c r="F98" s="117"/>
      <c r="G98" s="117"/>
      <c r="H98" s="117"/>
      <c r="I98" s="117"/>
      <c r="J98" s="117"/>
      <c r="K98" s="117"/>
      <c r="L98" s="30"/>
      <c r="M98" s="22"/>
    </row>
    <row r="99" spans="1:13" ht="18" x14ac:dyDescent="0.2">
      <c r="A99" s="29"/>
      <c r="B99" s="136" t="s">
        <v>42</v>
      </c>
      <c r="C99" s="468" t="s">
        <v>220</v>
      </c>
      <c r="D99" s="468"/>
      <c r="E99" s="468"/>
      <c r="F99" s="468"/>
      <c r="G99" s="468"/>
      <c r="H99" s="468"/>
      <c r="I99" s="468"/>
      <c r="J99" s="468"/>
      <c r="K99" s="468"/>
      <c r="L99" s="30"/>
      <c r="M99" s="22"/>
    </row>
    <row r="100" spans="1:13" ht="18" x14ac:dyDescent="0.2">
      <c r="A100" s="29"/>
      <c r="B100" s="136" t="s">
        <v>43</v>
      </c>
      <c r="C100" s="468" t="s">
        <v>221</v>
      </c>
      <c r="D100" s="468"/>
      <c r="E100" s="468"/>
      <c r="F100" s="468"/>
      <c r="G100" s="468"/>
      <c r="H100" s="468"/>
      <c r="I100" s="468"/>
      <c r="J100" s="468"/>
      <c r="K100" s="468"/>
      <c r="L100" s="30"/>
      <c r="M100" s="22"/>
    </row>
    <row r="101" spans="1:13" s="14" customFormat="1" ht="33.75" customHeight="1" x14ac:dyDescent="0.2">
      <c r="A101" s="33"/>
      <c r="B101" s="136" t="s">
        <v>44</v>
      </c>
      <c r="C101" s="468" t="s">
        <v>222</v>
      </c>
      <c r="D101" s="468"/>
      <c r="E101" s="468"/>
      <c r="F101" s="468"/>
      <c r="G101" s="468"/>
      <c r="H101" s="468"/>
      <c r="I101" s="468"/>
      <c r="J101" s="468"/>
      <c r="K101" s="468"/>
      <c r="L101" s="34"/>
      <c r="M101" s="22"/>
    </row>
    <row r="102" spans="1:13" s="14" customFormat="1" ht="36" customHeight="1" x14ac:dyDescent="0.2">
      <c r="A102" s="33"/>
      <c r="B102" s="136" t="s">
        <v>45</v>
      </c>
      <c r="C102" s="468" t="s">
        <v>223</v>
      </c>
      <c r="D102" s="468"/>
      <c r="E102" s="468"/>
      <c r="F102" s="468"/>
      <c r="G102" s="468"/>
      <c r="H102" s="468"/>
      <c r="I102" s="468"/>
      <c r="J102" s="468"/>
      <c r="K102" s="468"/>
      <c r="L102" s="34"/>
      <c r="M102" s="22"/>
    </row>
    <row r="103" spans="1:13" s="14" customFormat="1" ht="33" customHeight="1" x14ac:dyDescent="0.2">
      <c r="A103" s="33"/>
      <c r="B103" s="136" t="s">
        <v>46</v>
      </c>
      <c r="C103" s="468" t="s">
        <v>269</v>
      </c>
      <c r="D103" s="468"/>
      <c r="E103" s="468"/>
      <c r="F103" s="468"/>
      <c r="G103" s="468"/>
      <c r="H103" s="468"/>
      <c r="I103" s="468"/>
      <c r="J103" s="468"/>
      <c r="K103" s="468"/>
      <c r="L103" s="34"/>
      <c r="M103" s="22"/>
    </row>
    <row r="104" spans="1:13" s="14" customFormat="1" ht="18" customHeight="1" x14ac:dyDescent="0.2">
      <c r="A104" s="33"/>
      <c r="B104" s="136" t="s">
        <v>47</v>
      </c>
      <c r="C104" s="468" t="s">
        <v>229</v>
      </c>
      <c r="D104" s="468"/>
      <c r="E104" s="468"/>
      <c r="F104" s="468"/>
      <c r="G104" s="468"/>
      <c r="H104" s="468"/>
      <c r="I104" s="468"/>
      <c r="J104" s="468"/>
      <c r="K104" s="468"/>
      <c r="L104" s="34"/>
      <c r="M104" s="22"/>
    </row>
    <row r="105" spans="1:13" s="14" customFormat="1" ht="49.5" customHeight="1" x14ac:dyDescent="0.2">
      <c r="A105" s="33"/>
      <c r="B105" s="136" t="s">
        <v>77</v>
      </c>
      <c r="C105" s="468" t="s">
        <v>224</v>
      </c>
      <c r="D105" s="468"/>
      <c r="E105" s="468"/>
      <c r="F105" s="468"/>
      <c r="G105" s="468"/>
      <c r="H105" s="468"/>
      <c r="I105" s="468"/>
      <c r="J105" s="468"/>
      <c r="K105" s="468"/>
      <c r="L105" s="34"/>
      <c r="M105" s="22"/>
    </row>
    <row r="106" spans="1:13" ht="10" customHeight="1" x14ac:dyDescent="0.2">
      <c r="A106" s="29"/>
      <c r="B106" s="473"/>
      <c r="C106" s="473"/>
      <c r="D106" s="473"/>
      <c r="E106" s="473"/>
      <c r="F106" s="473"/>
      <c r="G106" s="473"/>
      <c r="H106" s="473"/>
      <c r="I106" s="473"/>
      <c r="J106" s="473"/>
      <c r="K106" s="474"/>
      <c r="L106" s="30"/>
      <c r="M106" s="22"/>
    </row>
    <row r="107" spans="1:13" s="14" customFormat="1" ht="18" thickBot="1" x14ac:dyDescent="0.25">
      <c r="A107" s="33"/>
      <c r="B107" s="473" t="s">
        <v>225</v>
      </c>
      <c r="C107" s="473"/>
      <c r="D107" s="473"/>
      <c r="E107" s="473"/>
      <c r="F107" s="473"/>
      <c r="G107" s="473"/>
      <c r="H107" s="473"/>
      <c r="I107" s="473"/>
      <c r="J107" s="473"/>
      <c r="K107" s="474"/>
      <c r="L107" s="34"/>
      <c r="M107" s="22"/>
    </row>
    <row r="108" spans="1:13" s="14" customFormat="1" ht="20" customHeight="1" thickTop="1" thickBot="1" x14ac:dyDescent="0.25">
      <c r="A108" s="33"/>
      <c r="B108" s="150"/>
      <c r="C108" s="150"/>
      <c r="D108" s="150"/>
      <c r="E108" s="150"/>
      <c r="F108" s="150"/>
      <c r="G108" s="455" t="s">
        <v>32</v>
      </c>
      <c r="H108" s="456"/>
      <c r="I108" s="452" t="s">
        <v>71</v>
      </c>
      <c r="J108" s="453"/>
      <c r="K108" s="454"/>
      <c r="L108" s="34"/>
      <c r="M108" s="22"/>
    </row>
    <row r="109" spans="1:13" s="14" customFormat="1" ht="20" customHeight="1" thickTop="1" thickBot="1" x14ac:dyDescent="0.25">
      <c r="A109" s="33"/>
      <c r="B109" s="150"/>
      <c r="C109" s="150"/>
      <c r="D109" s="150"/>
      <c r="E109" s="150"/>
      <c r="F109" s="150"/>
      <c r="G109" s="455" t="s">
        <v>155</v>
      </c>
      <c r="H109" s="456"/>
      <c r="I109" s="460" t="s">
        <v>31</v>
      </c>
      <c r="J109" s="461"/>
      <c r="K109" s="462"/>
      <c r="L109" s="34"/>
      <c r="M109" s="22"/>
    </row>
    <row r="110" spans="1:13" s="14" customFormat="1" ht="20" customHeight="1" thickTop="1" thickBot="1" x14ac:dyDescent="0.25">
      <c r="A110" s="33"/>
      <c r="B110" s="150"/>
      <c r="C110" s="150"/>
      <c r="D110" s="150"/>
      <c r="E110" s="150"/>
      <c r="F110" s="150"/>
      <c r="G110" s="455" t="s">
        <v>226</v>
      </c>
      <c r="H110" s="456"/>
      <c r="I110" s="457" t="s">
        <v>227</v>
      </c>
      <c r="J110" s="458"/>
      <c r="K110" s="459"/>
      <c r="L110" s="34"/>
      <c r="M110" s="22"/>
    </row>
    <row r="111" spans="1:13" s="14" customFormat="1" ht="20" customHeight="1" thickTop="1" thickBot="1" x14ac:dyDescent="0.25">
      <c r="A111" s="33"/>
      <c r="B111" s="150"/>
      <c r="C111" s="150"/>
      <c r="D111" s="150"/>
      <c r="E111" s="150"/>
      <c r="F111" s="150"/>
      <c r="G111" s="455" t="s">
        <v>228</v>
      </c>
      <c r="H111" s="456"/>
      <c r="I111" s="137"/>
      <c r="J111" s="137"/>
      <c r="K111" s="138"/>
      <c r="L111" s="34"/>
      <c r="M111" s="22"/>
    </row>
    <row r="112" spans="1:13" ht="10" customHeight="1" thickTop="1" x14ac:dyDescent="0.2">
      <c r="A112" s="29"/>
      <c r="B112" s="473"/>
      <c r="C112" s="473"/>
      <c r="D112" s="473"/>
      <c r="E112" s="473"/>
      <c r="F112" s="473"/>
      <c r="G112" s="473"/>
      <c r="H112" s="473"/>
      <c r="I112" s="473"/>
      <c r="J112" s="473"/>
      <c r="K112" s="474"/>
      <c r="L112" s="30"/>
      <c r="M112" s="22"/>
    </row>
    <row r="113" spans="1:13" ht="28.5" customHeight="1" x14ac:dyDescent="0.2">
      <c r="A113" s="31"/>
      <c r="B113" s="463" t="s">
        <v>530</v>
      </c>
      <c r="C113" s="464"/>
      <c r="D113" s="464"/>
      <c r="E113" s="464"/>
      <c r="F113" s="464"/>
      <c r="G113" s="464"/>
      <c r="H113" s="464"/>
      <c r="I113" s="464"/>
      <c r="J113" s="464"/>
      <c r="K113" s="465"/>
      <c r="L113" s="30"/>
    </row>
    <row r="114" spans="1:13" ht="20" customHeight="1" x14ac:dyDescent="0.2">
      <c r="A114" s="31"/>
      <c r="B114" s="466" t="s">
        <v>510</v>
      </c>
      <c r="C114" s="466"/>
      <c r="D114" s="466"/>
      <c r="E114" s="141"/>
      <c r="F114" s="141"/>
      <c r="G114" s="141"/>
      <c r="H114" s="141"/>
      <c r="I114" s="55"/>
      <c r="J114" s="55"/>
      <c r="K114" s="56" t="s">
        <v>70</v>
      </c>
      <c r="L114" s="30"/>
      <c r="M114" s="22"/>
    </row>
    <row r="115" spans="1:13" ht="12" customHeight="1" thickBot="1" x14ac:dyDescent="0.25">
      <c r="A115" s="35"/>
      <c r="B115" s="51"/>
      <c r="C115" s="51"/>
      <c r="D115" s="51"/>
      <c r="E115" s="52"/>
      <c r="F115" s="52"/>
      <c r="G115" s="52"/>
      <c r="H115" s="52"/>
      <c r="I115" s="53"/>
      <c r="J115" s="53"/>
      <c r="K115" s="54"/>
      <c r="L115" s="37"/>
    </row>
  </sheetData>
  <mergeCells count="155">
    <mergeCell ref="B24:K24"/>
    <mergeCell ref="B23:K23"/>
    <mergeCell ref="B30:K30"/>
    <mergeCell ref="B31:K31"/>
    <mergeCell ref="B49:D49"/>
    <mergeCell ref="B48:D48"/>
    <mergeCell ref="B42:C42"/>
    <mergeCell ref="B46:D46"/>
    <mergeCell ref="B43:H43"/>
    <mergeCell ref="D41:K41"/>
    <mergeCell ref="I50:K50"/>
    <mergeCell ref="B47:D47"/>
    <mergeCell ref="E50:F50"/>
    <mergeCell ref="E48:F48"/>
    <mergeCell ref="E47:F47"/>
    <mergeCell ref="B50:D50"/>
    <mergeCell ref="I42:I43"/>
    <mergeCell ref="J42:K42"/>
    <mergeCell ref="I47:K47"/>
    <mergeCell ref="D42:H42"/>
    <mergeCell ref="I49:K49"/>
    <mergeCell ref="I48:K48"/>
    <mergeCell ref="G54:H54"/>
    <mergeCell ref="I54:K54"/>
    <mergeCell ref="G55:H55"/>
    <mergeCell ref="I55:K55"/>
    <mergeCell ref="B51:F51"/>
    <mergeCell ref="G51:K51"/>
    <mergeCell ref="B52:E52"/>
    <mergeCell ref="G52:H52"/>
    <mergeCell ref="I52:K52"/>
    <mergeCell ref="G53:H53"/>
    <mergeCell ref="I53:K53"/>
    <mergeCell ref="B54:E58"/>
    <mergeCell ref="G57:H57"/>
    <mergeCell ref="G56:K56"/>
    <mergeCell ref="G58:H58"/>
    <mergeCell ref="I58:K58"/>
    <mergeCell ref="I57:K57"/>
    <mergeCell ref="B53:F53"/>
    <mergeCell ref="B2:H2"/>
    <mergeCell ref="D5:F5"/>
    <mergeCell ref="G4:H4"/>
    <mergeCell ref="I5:K5"/>
    <mergeCell ref="I6:K6"/>
    <mergeCell ref="G7:H7"/>
    <mergeCell ref="I7:K7"/>
    <mergeCell ref="G8:H8"/>
    <mergeCell ref="I8:K8"/>
    <mergeCell ref="G5:H5"/>
    <mergeCell ref="G6:H6"/>
    <mergeCell ref="B8:B9"/>
    <mergeCell ref="D8:F8"/>
    <mergeCell ref="B16:K17"/>
    <mergeCell ref="B14:K14"/>
    <mergeCell ref="I46:K46"/>
    <mergeCell ref="B39:K39"/>
    <mergeCell ref="B41:C41"/>
    <mergeCell ref="E49:F49"/>
    <mergeCell ref="D10:F10"/>
    <mergeCell ref="E11:F11"/>
    <mergeCell ref="B26:K26"/>
    <mergeCell ref="B19:K19"/>
    <mergeCell ref="B20:K20"/>
    <mergeCell ref="B21:K21"/>
    <mergeCell ref="B22:K22"/>
    <mergeCell ref="B32:K32"/>
    <mergeCell ref="B33:K33"/>
    <mergeCell ref="B35:K35"/>
    <mergeCell ref="B37:K38"/>
    <mergeCell ref="B27:K27"/>
    <mergeCell ref="B28:K28"/>
    <mergeCell ref="B29:K29"/>
    <mergeCell ref="B45:D45"/>
    <mergeCell ref="I45:K45"/>
    <mergeCell ref="E46:F46"/>
    <mergeCell ref="B15:K15"/>
    <mergeCell ref="B59:F60"/>
    <mergeCell ref="G59:H59"/>
    <mergeCell ref="I59:K59"/>
    <mergeCell ref="B61:C61"/>
    <mergeCell ref="G61:I61"/>
    <mergeCell ref="B62:D62"/>
    <mergeCell ref="B63:D63"/>
    <mergeCell ref="F63:K63"/>
    <mergeCell ref="B64:D64"/>
    <mergeCell ref="G60:H60"/>
    <mergeCell ref="I60:K60"/>
    <mergeCell ref="B65:D65"/>
    <mergeCell ref="F65:I65"/>
    <mergeCell ref="B66:D66"/>
    <mergeCell ref="F66:I66"/>
    <mergeCell ref="B67:D67"/>
    <mergeCell ref="F67:I67"/>
    <mergeCell ref="B68:D68"/>
    <mergeCell ref="F68:I68"/>
    <mergeCell ref="B69:D69"/>
    <mergeCell ref="F69:I69"/>
    <mergeCell ref="I81:K81"/>
    <mergeCell ref="G82:H82"/>
    <mergeCell ref="J69:K69"/>
    <mergeCell ref="B70:D70"/>
    <mergeCell ref="F70:I70"/>
    <mergeCell ref="J70:K70"/>
    <mergeCell ref="B71:D71"/>
    <mergeCell ref="F71:I71"/>
    <mergeCell ref="J71:K71"/>
    <mergeCell ref="B107:K107"/>
    <mergeCell ref="G108:H108"/>
    <mergeCell ref="G110:H110"/>
    <mergeCell ref="I110:K110"/>
    <mergeCell ref="B87:K87"/>
    <mergeCell ref="B97:K97"/>
    <mergeCell ref="B106:K106"/>
    <mergeCell ref="B72:D72"/>
    <mergeCell ref="F72:I72"/>
    <mergeCell ref="J72:K72"/>
    <mergeCell ref="B75:C75"/>
    <mergeCell ref="D75:K75"/>
    <mergeCell ref="B77:F77"/>
    <mergeCell ref="G77:K77"/>
    <mergeCell ref="B78:F79"/>
    <mergeCell ref="G78:H78"/>
    <mergeCell ref="I78:K78"/>
    <mergeCell ref="G79:H79"/>
    <mergeCell ref="I79:K79"/>
    <mergeCell ref="B80:F80"/>
    <mergeCell ref="G80:H80"/>
    <mergeCell ref="I80:K80"/>
    <mergeCell ref="B81:F83"/>
    <mergeCell ref="G81:H81"/>
    <mergeCell ref="I108:K108"/>
    <mergeCell ref="G109:H109"/>
    <mergeCell ref="I82:K82"/>
    <mergeCell ref="I109:K109"/>
    <mergeCell ref="B113:K113"/>
    <mergeCell ref="B114:D114"/>
    <mergeCell ref="B84:I84"/>
    <mergeCell ref="B85:I85"/>
    <mergeCell ref="B86:I86"/>
    <mergeCell ref="C99:K99"/>
    <mergeCell ref="C100:K100"/>
    <mergeCell ref="C101:K101"/>
    <mergeCell ref="C102:K102"/>
    <mergeCell ref="C103:K103"/>
    <mergeCell ref="B88:K88"/>
    <mergeCell ref="B90:K90"/>
    <mergeCell ref="B92:K92"/>
    <mergeCell ref="B94:K94"/>
    <mergeCell ref="B96:K96"/>
    <mergeCell ref="B98:C98"/>
    <mergeCell ref="C104:K104"/>
    <mergeCell ref="C105:K105"/>
    <mergeCell ref="B112:K112"/>
    <mergeCell ref="G111:H111"/>
  </mergeCells>
  <dataValidations xWindow="370" yWindow="669" count="7">
    <dataValidation allowBlank="1" showInputMessage="1" showErrorMessage="1" errorTitle="Invalid Data" error="Please select an entry from the list. To add or change items, use the Room/Area table on the Room Lookup worksheet. " sqref="B114" xr:uid="{9BA7F4C7-6C3C-45F9-8777-151D14662A69}"/>
    <dataValidation allowBlank="1" showInputMessage="1" showErrorMessage="1" prompt="Enter owner Address in cell at right" sqref="C6 E6" xr:uid="{C7A4A2E4-CEC4-49BF-93F0-428CFCC99CD7}"/>
    <dataValidation allowBlank="1" showInputMessage="1" showErrorMessage="1" prompt="Title of this worksheet is in cells B1 through D1" sqref="B2 D75" xr:uid="{54B0C6CD-B82D-4C47-B147-5F1016883E01}"/>
    <dataValidation allowBlank="1" showInputMessage="1" showErrorMessage="1" prompt="Enter owner Phone number in cell at right" sqref="C7 C9:C11 G5:G8" xr:uid="{5355B69D-26DA-4F46-AE4D-8E830E89EF65}"/>
    <dataValidation allowBlank="1" showInputMessage="1" showErrorMessage="1" prompt="Enter personal details in cells C3 through E8 and Insurance information in cells H3 through K8" sqref="B76:K76 B61 B59 J83:K83 C46:D50 E45:F50 C52:F52 J62:K62 B8:B9 B73:K74 K12:K40 J42:J43 K43 B12:B54 K65:K68 I44:K55 G45:H55 G56:K61 J64:K64 J65:J72 F65:F72 J12:J40 C12:D42 E12:I40 E42:I42" xr:uid="{3B5AB1CD-3687-4846-A970-CC9282B42D61}"/>
    <dataValidation allowBlank="1" showInputMessage="1" showErrorMessage="1" prompt="Enter owner Name in cell at right" sqref="C5 C8" xr:uid="{12FE5A5A-D10F-4123-AE3C-54AE141A67D9}"/>
    <dataValidation allowBlank="1" showInputMessage="1" showErrorMessage="1" prompt="Enter Inventory Date in cell at right" sqref="G4" xr:uid="{73F04B18-8CB4-46DE-B66D-F5DFAE9F875D}"/>
  </dataValidations>
  <printOptions horizontalCentered="1"/>
  <pageMargins left="0.19685039370078741" right="0.19685039370078741" top="0.19685039370078741" bottom="0.19685039370078741" header="0.19685039370078741" footer="0.19685039370078741"/>
  <pageSetup paperSize="9" scale="48" fitToHeight="0" orientation="portrait"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112"/>
  <sheetViews>
    <sheetView showGridLines="0" topLeftCell="A68" zoomScale="70" zoomScaleNormal="70" workbookViewId="0">
      <selection activeCell="B77" sqref="B77:H79"/>
    </sheetView>
  </sheetViews>
  <sheetFormatPr baseColWidth="10" defaultColWidth="8.83203125" defaultRowHeight="30" customHeight="1" x14ac:dyDescent="0.2"/>
  <cols>
    <col min="1" max="1" width="2.83203125" style="1" customWidth="1"/>
    <col min="2" max="2" width="6.83203125" style="86" customWidth="1"/>
    <col min="3" max="3" width="25.1640625" style="1" customWidth="1"/>
    <col min="4" max="4" width="18" style="1" customWidth="1"/>
    <col min="5" max="5" width="20.5" style="9" customWidth="1"/>
    <col min="6" max="6" width="15.5" style="9" customWidth="1"/>
    <col min="7" max="7" width="1.83203125" style="9" customWidth="1"/>
    <col min="8" max="8" width="15.5" style="9" customWidth="1"/>
    <col min="9" max="9" width="5.83203125" style="9" customWidth="1"/>
    <col min="10" max="10" width="23.1640625" style="9" customWidth="1"/>
    <col min="11" max="11" width="17.1640625" style="11" customWidth="1"/>
    <col min="12" max="12" width="15.83203125" style="11" customWidth="1"/>
    <col min="13" max="13" width="16.5" style="4" customWidth="1"/>
    <col min="14" max="14" width="2.83203125" customWidth="1"/>
    <col min="15" max="15" width="2" style="19" customWidth="1"/>
    <col min="16" max="16" width="54.83203125" bestFit="1" customWidth="1"/>
  </cols>
  <sheetData>
    <row r="1" spans="1:18" ht="10" customHeight="1" x14ac:dyDescent="0.2">
      <c r="A1" s="23"/>
      <c r="B1" s="80"/>
      <c r="C1" s="24"/>
      <c r="D1" s="24"/>
      <c r="E1" s="25"/>
      <c r="F1" s="25"/>
      <c r="G1" s="25"/>
      <c r="H1" s="25"/>
      <c r="I1" s="25"/>
      <c r="J1" s="25"/>
      <c r="K1" s="26"/>
      <c r="L1" s="26"/>
      <c r="M1" s="27"/>
      <c r="N1" s="28"/>
    </row>
    <row r="2" spans="1:18" ht="10" customHeight="1" x14ac:dyDescent="0.2">
      <c r="A2" s="29"/>
      <c r="B2" s="38"/>
      <c r="C2" s="3"/>
      <c r="D2" s="3"/>
      <c r="E2" s="39"/>
      <c r="F2" s="39"/>
      <c r="G2" s="39"/>
      <c r="H2" s="39"/>
      <c r="I2" s="39"/>
      <c r="J2" s="39"/>
      <c r="K2" s="10"/>
      <c r="L2" s="10"/>
      <c r="M2" s="7"/>
      <c r="N2" s="30"/>
    </row>
    <row r="3" spans="1:18" ht="46.75" customHeight="1" x14ac:dyDescent="0.2">
      <c r="A3" s="29"/>
      <c r="B3" s="534" t="s">
        <v>150</v>
      </c>
      <c r="C3" s="534"/>
      <c r="D3" s="534"/>
      <c r="E3" s="534"/>
      <c r="F3" s="534"/>
      <c r="G3" s="534"/>
      <c r="H3" s="534"/>
      <c r="I3" s="534"/>
      <c r="J3" s="534"/>
      <c r="K3" s="385"/>
      <c r="L3" s="10"/>
      <c r="M3" s="237"/>
      <c r="N3" s="30"/>
      <c r="Q3" s="72"/>
      <c r="R3" s="58"/>
    </row>
    <row r="4" spans="1:18" ht="10" customHeight="1" thickBot="1" x14ac:dyDescent="0.25">
      <c r="A4" s="29"/>
      <c r="B4" s="38"/>
      <c r="C4" s="3"/>
      <c r="D4" s="3"/>
      <c r="E4" s="39"/>
      <c r="F4" s="39"/>
      <c r="G4" s="39"/>
      <c r="H4" s="39"/>
      <c r="I4" s="39"/>
      <c r="J4" s="39"/>
      <c r="K4" s="10"/>
      <c r="L4" s="10"/>
      <c r="M4" s="7"/>
      <c r="N4" s="30"/>
    </row>
    <row r="5" spans="1:18" ht="25" customHeight="1" thickTop="1" thickBot="1" x14ac:dyDescent="0.25">
      <c r="A5" s="29"/>
      <c r="B5" s="38"/>
      <c r="C5" s="232" t="s">
        <v>142</v>
      </c>
      <c r="D5" s="76"/>
      <c r="E5" s="8"/>
      <c r="F5" s="8"/>
      <c r="G5" s="8"/>
      <c r="H5" s="8"/>
      <c r="I5" s="440" t="s">
        <v>28</v>
      </c>
      <c r="J5" s="440"/>
      <c r="K5" s="94"/>
      <c r="L5" s="94"/>
      <c r="M5" s="103"/>
      <c r="N5" s="30"/>
    </row>
    <row r="6" spans="1:18" ht="25" customHeight="1" thickTop="1" thickBot="1" x14ac:dyDescent="0.25">
      <c r="A6" s="29"/>
      <c r="B6" s="38"/>
      <c r="C6" s="75" t="s">
        <v>135</v>
      </c>
      <c r="D6" s="597" t="s">
        <v>157</v>
      </c>
      <c r="E6" s="597"/>
      <c r="F6" s="597"/>
      <c r="G6" s="8"/>
      <c r="H6" s="8"/>
      <c r="I6" s="540" t="s">
        <v>129</v>
      </c>
      <c r="J6" s="540"/>
      <c r="K6" s="535" t="s">
        <v>24</v>
      </c>
      <c r="L6" s="535"/>
      <c r="M6" s="535"/>
      <c r="N6" s="30"/>
    </row>
    <row r="7" spans="1:18" ht="25" customHeight="1" thickTop="1" thickBot="1" x14ac:dyDescent="0.25">
      <c r="A7" s="29"/>
      <c r="B7" s="38"/>
      <c r="C7" s="598" t="s">
        <v>136</v>
      </c>
      <c r="D7" s="600" t="s">
        <v>158</v>
      </c>
      <c r="E7" s="601"/>
      <c r="F7" s="602"/>
      <c r="G7" s="8"/>
      <c r="H7" s="8"/>
      <c r="I7" s="540" t="s">
        <v>134</v>
      </c>
      <c r="J7" s="540"/>
      <c r="K7" s="535" t="s">
        <v>302</v>
      </c>
      <c r="L7" s="535"/>
      <c r="M7" s="535"/>
      <c r="N7" s="30"/>
    </row>
    <row r="8" spans="1:18" ht="25" customHeight="1" thickTop="1" thickBot="1" x14ac:dyDescent="0.25">
      <c r="A8" s="29"/>
      <c r="B8" s="38"/>
      <c r="C8" s="599"/>
      <c r="D8" s="600"/>
      <c r="E8" s="601"/>
      <c r="F8" s="602"/>
      <c r="G8" s="8"/>
      <c r="H8" s="8"/>
      <c r="I8" s="540" t="s">
        <v>127</v>
      </c>
      <c r="J8" s="540"/>
      <c r="K8" s="535" t="s">
        <v>303</v>
      </c>
      <c r="L8" s="535"/>
      <c r="M8" s="535"/>
      <c r="N8" s="30"/>
    </row>
    <row r="9" spans="1:18" ht="25" customHeight="1" thickTop="1" thickBot="1" x14ac:dyDescent="0.25">
      <c r="A9" s="29"/>
      <c r="B9" s="81"/>
      <c r="C9" s="238" t="s">
        <v>166</v>
      </c>
      <c r="D9" s="600"/>
      <c r="E9" s="601"/>
      <c r="F9" s="602"/>
      <c r="G9" s="8"/>
      <c r="H9" s="8"/>
      <c r="I9" s="540" t="s">
        <v>128</v>
      </c>
      <c r="J9" s="540"/>
      <c r="K9" s="535" t="s">
        <v>165</v>
      </c>
      <c r="L9" s="535"/>
      <c r="M9" s="535"/>
      <c r="N9" s="30"/>
    </row>
    <row r="10" spans="1:18" s="5" customFormat="1" ht="25" customHeight="1" thickTop="1" thickBot="1" x14ac:dyDescent="0.25">
      <c r="A10" s="31"/>
      <c r="B10" s="541" t="s">
        <v>2</v>
      </c>
      <c r="C10" s="75" t="s">
        <v>137</v>
      </c>
      <c r="D10" s="594" t="s">
        <v>159</v>
      </c>
      <c r="E10" s="595"/>
      <c r="F10" s="596"/>
      <c r="G10" s="8"/>
      <c r="H10" s="8"/>
      <c r="I10" s="6"/>
      <c r="J10" s="6"/>
      <c r="K10" s="233" t="s">
        <v>27</v>
      </c>
      <c r="L10" s="233" t="s">
        <v>120</v>
      </c>
      <c r="M10" s="233" t="s">
        <v>82</v>
      </c>
      <c r="N10" s="32"/>
      <c r="O10" s="6"/>
    </row>
    <row r="11" spans="1:18" s="5" customFormat="1" ht="25" customHeight="1" thickTop="1" thickBot="1" x14ac:dyDescent="0.25">
      <c r="A11" s="31"/>
      <c r="B11" s="541"/>
      <c r="C11" s="75" t="s">
        <v>138</v>
      </c>
      <c r="D11" s="511" t="s">
        <v>160</v>
      </c>
      <c r="E11" s="511"/>
      <c r="F11" s="511"/>
      <c r="G11" s="8"/>
      <c r="H11" s="8"/>
      <c r="I11" s="6"/>
      <c r="J11" s="6"/>
      <c r="K11" s="71" t="s">
        <v>531</v>
      </c>
      <c r="L11" s="71" t="s">
        <v>83</v>
      </c>
      <c r="M11" s="95"/>
      <c r="N11" s="32"/>
      <c r="O11" s="6"/>
    </row>
    <row r="12" spans="1:18" s="5" customFormat="1" ht="25" customHeight="1" thickTop="1" thickBot="1" x14ac:dyDescent="0.25">
      <c r="A12" s="31"/>
      <c r="B12" s="82"/>
      <c r="C12" s="75" t="s">
        <v>139</v>
      </c>
      <c r="D12" s="617" t="s">
        <v>161</v>
      </c>
      <c r="E12" s="595"/>
      <c r="F12" s="596"/>
      <c r="G12" s="8"/>
      <c r="H12" s="8"/>
      <c r="I12" s="6"/>
      <c r="J12" s="6"/>
      <c r="K12" s="71" t="s">
        <v>532</v>
      </c>
      <c r="L12" s="71" t="s">
        <v>83</v>
      </c>
      <c r="M12" s="95"/>
      <c r="N12" s="32"/>
      <c r="O12" s="6"/>
    </row>
    <row r="13" spans="1:18" s="5" customFormat="1" ht="25" customHeight="1" thickTop="1" thickBot="1" x14ac:dyDescent="0.25">
      <c r="A13" s="31"/>
      <c r="B13" s="82"/>
      <c r="C13" s="75" t="s">
        <v>140</v>
      </c>
      <c r="D13" s="597" t="s">
        <v>162</v>
      </c>
      <c r="E13" s="597"/>
      <c r="F13" s="597"/>
      <c r="G13" s="18"/>
      <c r="H13" s="18"/>
      <c r="I13" s="6"/>
      <c r="J13" s="6"/>
      <c r="K13" s="71" t="s">
        <v>533</v>
      </c>
      <c r="L13" s="71" t="s">
        <v>83</v>
      </c>
      <c r="M13" s="95"/>
      <c r="N13" s="32"/>
      <c r="O13" s="6"/>
    </row>
    <row r="14" spans="1:18" s="5" customFormat="1" ht="25" customHeight="1" thickTop="1" thickBot="1" x14ac:dyDescent="0.25">
      <c r="A14" s="31"/>
      <c r="B14" s="6"/>
      <c r="C14" s="75" t="s">
        <v>534</v>
      </c>
      <c r="D14" s="597"/>
      <c r="E14" s="597"/>
      <c r="F14" s="597"/>
      <c r="G14" s="6"/>
      <c r="H14" s="6"/>
      <c r="I14" s="6"/>
      <c r="J14" s="6"/>
      <c r="K14" s="71" t="s">
        <v>536</v>
      </c>
      <c r="L14" s="71" t="s">
        <v>83</v>
      </c>
      <c r="M14" s="95"/>
      <c r="N14" s="32"/>
      <c r="O14" s="6"/>
    </row>
    <row r="15" spans="1:18" s="5" customFormat="1" ht="25" customHeight="1" thickTop="1" thickBot="1" x14ac:dyDescent="0.25">
      <c r="A15" s="31"/>
      <c r="B15" s="6"/>
      <c r="C15" s="75" t="s">
        <v>535</v>
      </c>
      <c r="D15" s="597"/>
      <c r="E15" s="597"/>
      <c r="F15" s="597"/>
      <c r="G15" s="6"/>
      <c r="H15" s="6"/>
      <c r="I15" s="6"/>
      <c r="J15" s="6"/>
      <c r="K15" s="71" t="s">
        <v>537</v>
      </c>
      <c r="L15" s="71" t="s">
        <v>83</v>
      </c>
      <c r="M15" s="95"/>
      <c r="N15" s="32"/>
      <c r="O15" s="6"/>
    </row>
    <row r="16" spans="1:18" s="5" customFormat="1" ht="10" customHeight="1" thickTop="1" thickBot="1" x14ac:dyDescent="0.25">
      <c r="A16" s="31"/>
      <c r="B16" s="84"/>
      <c r="C16" s="12"/>
      <c r="D16" s="12"/>
      <c r="E16" s="12"/>
      <c r="F16" s="12"/>
      <c r="G16" s="12"/>
      <c r="H16" s="12"/>
      <c r="I16" s="12"/>
      <c r="J16" s="12"/>
      <c r="K16" s="12"/>
      <c r="L16" s="12"/>
      <c r="M16" s="12"/>
      <c r="N16" s="32"/>
      <c r="O16" s="6"/>
    </row>
    <row r="17" spans="1:21" s="5" customFormat="1" ht="10" customHeight="1" thickTop="1" x14ac:dyDescent="0.2">
      <c r="A17" s="31"/>
      <c r="B17" s="239"/>
      <c r="C17" s="240"/>
      <c r="D17" s="240"/>
      <c r="E17" s="240"/>
      <c r="F17" s="240"/>
      <c r="G17" s="240"/>
      <c r="H17" s="240"/>
      <c r="I17" s="240"/>
      <c r="J17" s="240"/>
      <c r="K17" s="240"/>
      <c r="L17" s="240"/>
      <c r="M17" s="240"/>
      <c r="N17" s="32"/>
      <c r="O17" s="6"/>
    </row>
    <row r="18" spans="1:21" s="5" customFormat="1" ht="25" customHeight="1" x14ac:dyDescent="0.2">
      <c r="A18" s="31"/>
      <c r="B18" s="500" t="s">
        <v>80</v>
      </c>
      <c r="C18" s="618"/>
      <c r="D18" s="618"/>
      <c r="E18" s="618"/>
      <c r="F18" s="618"/>
      <c r="G18" s="618"/>
      <c r="H18" s="618"/>
      <c r="I18" s="618"/>
      <c r="J18" s="618"/>
      <c r="K18" s="618"/>
      <c r="L18" s="618"/>
      <c r="M18" s="618"/>
      <c r="N18" s="32"/>
      <c r="O18" s="6"/>
    </row>
    <row r="19" spans="1:21" s="49" customFormat="1" ht="8" customHeight="1" x14ac:dyDescent="0.2">
      <c r="A19" s="31"/>
      <c r="B19" s="241"/>
      <c r="C19" s="242"/>
      <c r="D19" s="242"/>
      <c r="E19" s="242"/>
      <c r="F19" s="242"/>
      <c r="G19" s="242"/>
      <c r="H19" s="242"/>
      <c r="I19" s="242"/>
      <c r="J19" s="242"/>
      <c r="K19" s="242"/>
      <c r="L19" s="242"/>
      <c r="M19" s="242"/>
      <c r="N19" s="47"/>
      <c r="O19" s="48"/>
    </row>
    <row r="20" spans="1:21" s="5" customFormat="1" ht="25" customHeight="1" x14ac:dyDescent="0.2">
      <c r="A20" s="31"/>
      <c r="B20" s="579" t="s">
        <v>543</v>
      </c>
      <c r="C20" s="579"/>
      <c r="D20" s="579"/>
      <c r="E20" s="579"/>
      <c r="F20" s="579"/>
      <c r="G20" s="579"/>
      <c r="H20" s="579"/>
      <c r="I20" s="579"/>
      <c r="J20" s="579"/>
      <c r="K20" s="579"/>
      <c r="L20" s="579"/>
      <c r="M20" s="579"/>
      <c r="N20" s="32"/>
      <c r="O20" s="6"/>
    </row>
    <row r="21" spans="1:21" s="49" customFormat="1" ht="8" customHeight="1" thickBot="1" x14ac:dyDescent="0.25">
      <c r="A21" s="31"/>
      <c r="B21" s="241"/>
      <c r="C21" s="242"/>
      <c r="D21" s="242"/>
      <c r="E21" s="242"/>
      <c r="F21" s="242"/>
      <c r="G21" s="242"/>
      <c r="H21" s="242"/>
      <c r="I21" s="242"/>
      <c r="J21" s="242"/>
      <c r="K21" s="242"/>
      <c r="L21" s="242"/>
      <c r="M21" s="242"/>
      <c r="N21" s="47"/>
      <c r="O21" s="48"/>
    </row>
    <row r="22" spans="1:21" s="49" customFormat="1" ht="20" customHeight="1" thickTop="1" thickBot="1" x14ac:dyDescent="0.25">
      <c r="A22" s="31"/>
      <c r="B22" s="619" t="s">
        <v>538</v>
      </c>
      <c r="C22" s="620"/>
      <c r="D22" s="582"/>
      <c r="E22" s="582"/>
      <c r="F22" s="582"/>
      <c r="G22" s="583" t="s">
        <v>270</v>
      </c>
      <c r="H22" s="583"/>
      <c r="I22" s="583"/>
      <c r="J22" s="583"/>
      <c r="K22" s="583"/>
      <c r="L22" s="583"/>
      <c r="M22" s="583"/>
      <c r="N22" s="47"/>
    </row>
    <row r="23" spans="1:21" s="49" customFormat="1" ht="20" customHeight="1" thickTop="1" thickBot="1" x14ac:dyDescent="0.25">
      <c r="A23" s="31"/>
      <c r="B23" s="386" t="s">
        <v>105</v>
      </c>
      <c r="C23" s="387"/>
      <c r="D23" s="246" t="s">
        <v>86</v>
      </c>
      <c r="E23" s="246" t="s">
        <v>87</v>
      </c>
      <c r="F23" s="48"/>
      <c r="G23" s="583" t="s">
        <v>271</v>
      </c>
      <c r="H23" s="583"/>
      <c r="I23" s="583"/>
      <c r="J23" s="583"/>
      <c r="K23" s="583"/>
      <c r="L23" s="583"/>
      <c r="M23" s="583"/>
      <c r="N23" s="47"/>
    </row>
    <row r="24" spans="1:21" s="49" customFormat="1" ht="20" customHeight="1" thickTop="1" thickBot="1" x14ac:dyDescent="0.3">
      <c r="A24" s="31"/>
      <c r="B24" s="584" t="s">
        <v>539</v>
      </c>
      <c r="C24" s="585"/>
      <c r="D24" s="247"/>
      <c r="E24" s="247"/>
      <c r="F24" s="48"/>
      <c r="G24" s="583" t="s">
        <v>272</v>
      </c>
      <c r="H24" s="583"/>
      <c r="I24" s="583"/>
      <c r="J24" s="583"/>
      <c r="K24" s="583"/>
      <c r="L24" s="583"/>
      <c r="M24" s="583"/>
      <c r="N24" s="47"/>
    </row>
    <row r="25" spans="1:21" s="49" customFormat="1" ht="20" customHeight="1" thickTop="1" thickBot="1" x14ac:dyDescent="0.3">
      <c r="A25" s="31"/>
      <c r="B25" s="584" t="s">
        <v>540</v>
      </c>
      <c r="C25" s="585"/>
      <c r="D25" s="247"/>
      <c r="E25" s="247"/>
      <c r="F25" s="48"/>
      <c r="G25" s="583" t="s">
        <v>273</v>
      </c>
      <c r="H25" s="583"/>
      <c r="I25" s="583"/>
      <c r="J25" s="583"/>
      <c r="K25" s="583"/>
      <c r="L25" s="583"/>
      <c r="M25" s="583"/>
      <c r="N25" s="47"/>
    </row>
    <row r="26" spans="1:21" s="49" customFormat="1" ht="20" customHeight="1" thickTop="1" thickBot="1" x14ac:dyDescent="0.3">
      <c r="A26" s="31"/>
      <c r="B26" s="584" t="s">
        <v>541</v>
      </c>
      <c r="C26" s="585"/>
      <c r="D26" s="247"/>
      <c r="E26" s="247"/>
      <c r="F26" s="48"/>
      <c r="G26" s="583" t="s">
        <v>274</v>
      </c>
      <c r="H26" s="583"/>
      <c r="I26" s="583"/>
      <c r="J26" s="583"/>
      <c r="K26" s="583"/>
      <c r="L26" s="583"/>
      <c r="M26" s="583"/>
      <c r="N26" s="47"/>
      <c r="O26" s="143"/>
      <c r="P26" s="143"/>
      <c r="Q26" s="143"/>
      <c r="R26" s="143"/>
      <c r="S26" s="143"/>
      <c r="T26" s="143"/>
      <c r="U26" s="143"/>
    </row>
    <row r="27" spans="1:21" ht="20" customHeight="1" thickTop="1" x14ac:dyDescent="0.2">
      <c r="A27" s="29"/>
      <c r="B27" s="586" t="s">
        <v>151</v>
      </c>
      <c r="C27" s="586"/>
      <c r="D27" s="586"/>
      <c r="E27" s="586"/>
      <c r="F27" s="39"/>
      <c r="G27" s="587" t="s">
        <v>542</v>
      </c>
      <c r="H27" s="587"/>
      <c r="I27" s="587"/>
      <c r="J27" s="587"/>
      <c r="K27" s="587"/>
      <c r="L27" s="587"/>
      <c r="M27" s="587"/>
      <c r="N27" s="30"/>
    </row>
    <row r="28" spans="1:21" ht="20" customHeight="1" x14ac:dyDescent="0.2">
      <c r="A28" s="29"/>
      <c r="B28" s="586"/>
      <c r="C28" s="586"/>
      <c r="D28" s="586"/>
      <c r="E28" s="586"/>
      <c r="F28" s="39"/>
      <c r="G28" s="587"/>
      <c r="H28" s="587"/>
      <c r="I28" s="587"/>
      <c r="J28" s="587"/>
      <c r="K28" s="587"/>
      <c r="L28" s="587"/>
      <c r="M28" s="587"/>
      <c r="N28" s="30"/>
    </row>
    <row r="29" spans="1:21" ht="20" customHeight="1" x14ac:dyDescent="0.2">
      <c r="A29" s="29"/>
      <c r="B29" s="586"/>
      <c r="C29" s="586"/>
      <c r="D29" s="586"/>
      <c r="E29" s="586"/>
      <c r="F29" s="39"/>
      <c r="G29" s="587"/>
      <c r="H29" s="587"/>
      <c r="I29" s="587"/>
      <c r="J29" s="587"/>
      <c r="K29" s="587"/>
      <c r="L29" s="587"/>
      <c r="M29" s="587"/>
      <c r="N29" s="30"/>
    </row>
    <row r="30" spans="1:21" s="49" customFormat="1" ht="10" customHeight="1" x14ac:dyDescent="0.2">
      <c r="A30" s="31"/>
      <c r="B30" s="243"/>
      <c r="C30" s="244"/>
      <c r="D30" s="248"/>
      <c r="E30" s="248"/>
      <c r="F30" s="248"/>
      <c r="G30" s="143"/>
      <c r="H30" s="143"/>
      <c r="I30" s="143"/>
      <c r="J30" s="143"/>
      <c r="K30" s="143"/>
      <c r="L30" s="143"/>
      <c r="M30" s="143"/>
      <c r="N30" s="47"/>
      <c r="O30" s="48"/>
    </row>
    <row r="31" spans="1:21" ht="20" customHeight="1" thickBot="1" x14ac:dyDescent="0.25">
      <c r="A31" s="29"/>
      <c r="B31" s="609" t="s">
        <v>249</v>
      </c>
      <c r="C31" s="609"/>
      <c r="D31" s="609"/>
      <c r="E31" s="609"/>
      <c r="F31" s="609"/>
      <c r="G31" s="609"/>
      <c r="H31" s="609"/>
      <c r="I31" s="609"/>
      <c r="J31" s="609"/>
      <c r="K31" s="609"/>
      <c r="L31" s="609"/>
      <c r="M31" s="609"/>
      <c r="N31" s="30"/>
    </row>
    <row r="32" spans="1:21" s="49" customFormat="1" ht="6" customHeight="1" thickBot="1" x14ac:dyDescent="0.25">
      <c r="A32" s="31"/>
      <c r="B32" s="243"/>
      <c r="C32" s="244"/>
      <c r="D32" s="245"/>
      <c r="E32" s="245"/>
      <c r="F32" s="248"/>
      <c r="G32" s="143"/>
      <c r="H32" s="143"/>
      <c r="I32" s="143"/>
      <c r="J32" s="143"/>
      <c r="K32" s="143"/>
      <c r="L32" s="143"/>
      <c r="M32" s="143"/>
      <c r="N32" s="47"/>
      <c r="O32" s="48"/>
    </row>
    <row r="33" spans="1:15" s="1" customFormat="1" ht="20" customHeight="1" thickTop="1" thickBot="1" x14ac:dyDescent="0.25">
      <c r="A33" s="29"/>
      <c r="B33" s="249"/>
      <c r="C33" s="249"/>
      <c r="D33" s="250" t="s">
        <v>209</v>
      </c>
      <c r="E33" s="250" t="s">
        <v>275</v>
      </c>
      <c r="F33" s="143"/>
      <c r="G33" s="143"/>
      <c r="H33" s="143"/>
      <c r="I33" s="143"/>
      <c r="J33" s="39"/>
      <c r="K33" s="39"/>
      <c r="L33" s="39"/>
      <c r="M33" s="39"/>
      <c r="N33" s="251"/>
      <c r="O33" s="3"/>
    </row>
    <row r="34" spans="1:15" ht="20" customHeight="1" thickTop="1" thickBot="1" x14ac:dyDescent="0.25">
      <c r="A34" s="29"/>
      <c r="B34" s="576" t="s">
        <v>250</v>
      </c>
      <c r="C34" s="577"/>
      <c r="D34" s="252" t="s">
        <v>544</v>
      </c>
      <c r="E34" s="253"/>
      <c r="F34" s="154"/>
      <c r="G34" s="154"/>
      <c r="H34" s="154"/>
      <c r="I34" s="154"/>
      <c r="J34" s="155"/>
      <c r="K34" s="155"/>
      <c r="L34" s="155"/>
      <c r="M34" s="155"/>
      <c r="N34" s="30"/>
    </row>
    <row r="35" spans="1:15" s="49" customFormat="1" ht="8" customHeight="1" thickTop="1" thickBot="1" x14ac:dyDescent="0.25">
      <c r="A35" s="31"/>
      <c r="B35" s="241"/>
      <c r="C35" s="242"/>
      <c r="D35" s="242"/>
      <c r="E35" s="242"/>
      <c r="F35" s="242"/>
      <c r="G35" s="242"/>
      <c r="H35" s="242"/>
      <c r="I35" s="242"/>
      <c r="J35" s="242"/>
      <c r="K35" s="242"/>
      <c r="L35" s="242"/>
      <c r="M35" s="242"/>
      <c r="N35" s="47"/>
      <c r="O35" s="48"/>
    </row>
    <row r="36" spans="1:15" ht="20" customHeight="1" thickTop="1" thickBot="1" x14ac:dyDescent="0.25">
      <c r="A36" s="29"/>
      <c r="B36" s="578" t="s">
        <v>213</v>
      </c>
      <c r="C36" s="578"/>
      <c r="D36" s="254" t="s">
        <v>210</v>
      </c>
      <c r="E36" s="255"/>
      <c r="F36" s="154"/>
      <c r="G36" s="154"/>
      <c r="H36" s="154"/>
      <c r="I36" s="154"/>
      <c r="J36" s="155"/>
      <c r="K36" s="155"/>
      <c r="L36" s="155"/>
      <c r="M36" s="155"/>
      <c r="N36" s="30"/>
    </row>
    <row r="37" spans="1:15" ht="20" customHeight="1" thickTop="1" thickBot="1" x14ac:dyDescent="0.25">
      <c r="A37" s="29"/>
      <c r="B37" s="18"/>
      <c r="C37" s="18"/>
      <c r="D37" s="256" t="s">
        <v>212</v>
      </c>
      <c r="E37" s="255"/>
      <c r="F37" s="154"/>
      <c r="G37" s="154"/>
      <c r="H37" s="154"/>
      <c r="I37" s="154"/>
      <c r="J37" s="155"/>
      <c r="K37" s="155"/>
      <c r="L37" s="155"/>
      <c r="M37" s="155"/>
      <c r="N37" s="30"/>
    </row>
    <row r="38" spans="1:15" ht="20" customHeight="1" thickTop="1" thickBot="1" x14ac:dyDescent="0.25">
      <c r="A38" s="29"/>
      <c r="B38" s="18"/>
      <c r="C38" s="18"/>
      <c r="D38" s="256" t="s">
        <v>211</v>
      </c>
      <c r="E38" s="255"/>
      <c r="F38" s="154"/>
      <c r="G38" s="154"/>
      <c r="H38" s="154"/>
      <c r="I38" s="154"/>
      <c r="J38" s="155"/>
      <c r="K38" s="155"/>
      <c r="L38" s="155"/>
      <c r="M38" s="155"/>
      <c r="N38" s="30"/>
    </row>
    <row r="39" spans="1:15" s="49" customFormat="1" ht="10" customHeight="1" thickTop="1" x14ac:dyDescent="0.2">
      <c r="A39" s="31"/>
      <c r="B39" s="243"/>
      <c r="C39" s="244"/>
      <c r="D39" s="248"/>
      <c r="E39" s="248"/>
      <c r="F39" s="248"/>
      <c r="G39" s="143"/>
      <c r="H39" s="143"/>
      <c r="I39" s="143"/>
      <c r="J39" s="143"/>
      <c r="K39" s="143"/>
      <c r="L39" s="143"/>
      <c r="M39" s="143"/>
      <c r="N39" s="47"/>
      <c r="O39" s="48"/>
    </row>
    <row r="40" spans="1:15" ht="25" customHeight="1" x14ac:dyDescent="0.2">
      <c r="A40" s="29"/>
      <c r="B40" s="579" t="s">
        <v>78</v>
      </c>
      <c r="C40" s="579"/>
      <c r="D40" s="579"/>
      <c r="E40" s="580"/>
      <c r="F40" s="580"/>
      <c r="G40" s="580"/>
      <c r="H40" s="580"/>
      <c r="I40" s="580"/>
      <c r="J40" s="580"/>
      <c r="K40" s="580"/>
      <c r="L40" s="580"/>
      <c r="M40" s="580"/>
      <c r="N40" s="30"/>
    </row>
    <row r="41" spans="1:15" s="49" customFormat="1" ht="6.5" customHeight="1" thickBot="1" x14ac:dyDescent="0.25">
      <c r="A41" s="31"/>
      <c r="B41" s="243"/>
      <c r="C41" s="244"/>
      <c r="D41" s="248"/>
      <c r="E41" s="248"/>
      <c r="F41" s="248"/>
      <c r="G41" s="143"/>
      <c r="H41" s="143"/>
      <c r="I41" s="143"/>
      <c r="J41" s="143"/>
      <c r="K41" s="143"/>
      <c r="L41" s="143"/>
      <c r="M41" s="143"/>
      <c r="N41" s="47"/>
      <c r="O41" s="48"/>
    </row>
    <row r="42" spans="1:15" ht="25" customHeight="1" thickTop="1" thickBot="1" x14ac:dyDescent="0.25">
      <c r="A42" s="29"/>
      <c r="B42" s="581" t="s">
        <v>79</v>
      </c>
      <c r="C42" s="581"/>
      <c r="D42" s="581"/>
      <c r="E42" s="581"/>
      <c r="F42" s="581"/>
      <c r="G42" s="581"/>
      <c r="H42" s="581"/>
      <c r="I42" s="581"/>
      <c r="J42" s="581"/>
      <c r="K42" s="257"/>
      <c r="L42" s="236" t="s">
        <v>86</v>
      </c>
      <c r="M42" s="236" t="s">
        <v>87</v>
      </c>
      <c r="N42" s="30"/>
    </row>
    <row r="43" spans="1:15" ht="25" customHeight="1" thickTop="1" thickBot="1" x14ac:dyDescent="0.25">
      <c r="A43" s="29"/>
      <c r="B43" s="473" t="s">
        <v>276</v>
      </c>
      <c r="C43" s="473"/>
      <c r="D43" s="473"/>
      <c r="E43" s="473"/>
      <c r="F43" s="473"/>
      <c r="G43" s="473"/>
      <c r="H43" s="473"/>
      <c r="I43" s="473"/>
      <c r="J43" s="473"/>
      <c r="K43" s="473"/>
      <c r="L43" s="258"/>
      <c r="M43" s="258"/>
      <c r="N43" s="30"/>
    </row>
    <row r="44" spans="1:15" ht="25" customHeight="1" thickTop="1" thickBot="1" x14ac:dyDescent="0.25">
      <c r="A44" s="29"/>
      <c r="B44" s="473" t="s">
        <v>277</v>
      </c>
      <c r="C44" s="473"/>
      <c r="D44" s="473"/>
      <c r="E44" s="473"/>
      <c r="F44" s="473"/>
      <c r="G44" s="473"/>
      <c r="H44" s="473"/>
      <c r="I44" s="473"/>
      <c r="J44" s="473"/>
      <c r="K44" s="473"/>
      <c r="L44" s="258"/>
      <c r="M44" s="258"/>
      <c r="N44" s="30"/>
    </row>
    <row r="45" spans="1:15" ht="25" customHeight="1" thickTop="1" thickBot="1" x14ac:dyDescent="0.25">
      <c r="A45" s="29"/>
      <c r="B45" s="473" t="s">
        <v>278</v>
      </c>
      <c r="C45" s="473"/>
      <c r="D45" s="473"/>
      <c r="E45" s="473"/>
      <c r="F45" s="473"/>
      <c r="G45" s="473"/>
      <c r="H45" s="473"/>
      <c r="I45" s="473"/>
      <c r="J45" s="473"/>
      <c r="K45" s="473"/>
      <c r="L45" s="258"/>
      <c r="M45" s="258"/>
      <c r="N45" s="30"/>
    </row>
    <row r="46" spans="1:15" ht="25" customHeight="1" thickTop="1" thickBot="1" x14ac:dyDescent="0.25">
      <c r="A46" s="29"/>
      <c r="B46" s="473" t="s">
        <v>279</v>
      </c>
      <c r="C46" s="473"/>
      <c r="D46" s="473"/>
      <c r="E46" s="473"/>
      <c r="F46" s="473"/>
      <c r="G46" s="473"/>
      <c r="H46" s="473"/>
      <c r="I46" s="473"/>
      <c r="J46" s="473"/>
      <c r="K46" s="473"/>
      <c r="L46" s="258"/>
      <c r="M46" s="258"/>
      <c r="N46" s="30"/>
    </row>
    <row r="47" spans="1:15" ht="25" customHeight="1" thickTop="1" thickBot="1" x14ac:dyDescent="0.25">
      <c r="A47" s="29"/>
      <c r="B47" s="473" t="s">
        <v>280</v>
      </c>
      <c r="C47" s="473"/>
      <c r="D47" s="473"/>
      <c r="E47" s="473"/>
      <c r="F47" s="473"/>
      <c r="G47" s="473"/>
      <c r="H47" s="473"/>
      <c r="I47" s="473"/>
      <c r="J47" s="473"/>
      <c r="K47" s="473"/>
      <c r="L47" s="258"/>
      <c r="M47" s="258"/>
      <c r="N47" s="30"/>
    </row>
    <row r="48" spans="1:15" ht="25" customHeight="1" thickTop="1" thickBot="1" x14ac:dyDescent="0.25">
      <c r="A48" s="29"/>
      <c r="B48" s="473" t="s">
        <v>281</v>
      </c>
      <c r="C48" s="473"/>
      <c r="D48" s="473"/>
      <c r="E48" s="473"/>
      <c r="F48" s="473"/>
      <c r="G48" s="473"/>
      <c r="H48" s="473"/>
      <c r="I48" s="473"/>
      <c r="J48" s="473"/>
      <c r="K48" s="473"/>
      <c r="L48" s="258"/>
      <c r="M48" s="258"/>
      <c r="N48" s="30"/>
    </row>
    <row r="49" spans="1:17" s="5" customFormat="1" ht="25" customHeight="1" thickTop="1" thickBot="1" x14ac:dyDescent="0.25">
      <c r="A49" s="31"/>
      <c r="B49" s="468" t="s">
        <v>282</v>
      </c>
      <c r="C49" s="468"/>
      <c r="D49" s="468"/>
      <c r="E49" s="468"/>
      <c r="F49" s="468"/>
      <c r="G49" s="468"/>
      <c r="H49" s="468"/>
      <c r="I49" s="468"/>
      <c r="J49" s="468"/>
      <c r="K49" s="468"/>
      <c r="L49" s="258"/>
      <c r="M49" s="258"/>
      <c r="N49" s="32"/>
      <c r="O49" s="6"/>
    </row>
    <row r="50" spans="1:17" s="5" customFormat="1" ht="25" customHeight="1" thickTop="1" thickBot="1" x14ac:dyDescent="0.25">
      <c r="A50" s="31"/>
      <c r="B50" s="473" t="s">
        <v>283</v>
      </c>
      <c r="C50" s="473"/>
      <c r="D50" s="473"/>
      <c r="E50" s="473"/>
      <c r="F50" s="473"/>
      <c r="G50" s="473"/>
      <c r="H50" s="473"/>
      <c r="I50" s="473"/>
      <c r="J50" s="473"/>
      <c r="K50" s="473"/>
      <c r="L50" s="258"/>
      <c r="M50" s="258"/>
      <c r="N50" s="32"/>
      <c r="O50" s="6"/>
    </row>
    <row r="51" spans="1:17" s="5" customFormat="1" ht="25" customHeight="1" thickTop="1" thickBot="1" x14ac:dyDescent="0.25">
      <c r="A51" s="31"/>
      <c r="B51" s="473" t="s">
        <v>284</v>
      </c>
      <c r="C51" s="473"/>
      <c r="D51" s="473"/>
      <c r="E51" s="473"/>
      <c r="F51" s="473"/>
      <c r="G51" s="473"/>
      <c r="H51" s="473"/>
      <c r="I51" s="473"/>
      <c r="J51" s="473"/>
      <c r="K51" s="473"/>
      <c r="L51" s="258"/>
      <c r="M51" s="258"/>
      <c r="N51" s="32"/>
      <c r="O51" s="6"/>
    </row>
    <row r="52" spans="1:17" s="5" customFormat="1" ht="25" customHeight="1" thickTop="1" thickBot="1" x14ac:dyDescent="0.25">
      <c r="A52" s="31"/>
      <c r="B52" s="473" t="s">
        <v>285</v>
      </c>
      <c r="C52" s="473"/>
      <c r="D52" s="473"/>
      <c r="E52" s="473"/>
      <c r="F52" s="473"/>
      <c r="G52" s="473"/>
      <c r="H52" s="473"/>
      <c r="I52" s="473"/>
      <c r="J52" s="473"/>
      <c r="K52" s="473"/>
      <c r="L52" s="258"/>
      <c r="M52" s="258"/>
      <c r="N52" s="32"/>
      <c r="O52" s="6"/>
    </row>
    <row r="53" spans="1:17" s="5" customFormat="1" ht="18" thickTop="1" thickBot="1" x14ac:dyDescent="0.25">
      <c r="A53" s="31"/>
      <c r="B53" s="610" t="s">
        <v>286</v>
      </c>
      <c r="C53" s="610"/>
      <c r="D53" s="610"/>
      <c r="E53" s="610"/>
      <c r="F53" s="610"/>
      <c r="G53" s="610"/>
      <c r="H53" s="610"/>
      <c r="I53" s="610"/>
      <c r="J53" s="610"/>
      <c r="K53" s="610"/>
      <c r="L53" s="610"/>
      <c r="M53" s="611"/>
      <c r="N53" s="32"/>
      <c r="O53" s="6"/>
    </row>
    <row r="54" spans="1:17" s="5" customFormat="1" ht="25" customHeight="1" thickTop="1" thickBot="1" x14ac:dyDescent="0.25">
      <c r="A54" s="31"/>
      <c r="B54" s="468" t="s">
        <v>287</v>
      </c>
      <c r="C54" s="468"/>
      <c r="D54" s="468"/>
      <c r="E54" s="468"/>
      <c r="F54" s="468"/>
      <c r="G54" s="468"/>
      <c r="H54" s="468"/>
      <c r="I54" s="468"/>
      <c r="J54" s="468"/>
      <c r="K54" s="468"/>
      <c r="L54" s="258"/>
      <c r="M54" s="258"/>
      <c r="N54" s="32"/>
      <c r="O54" s="6"/>
    </row>
    <row r="55" spans="1:17" s="5" customFormat="1" ht="25" customHeight="1" thickTop="1" thickBot="1" x14ac:dyDescent="0.25">
      <c r="A55" s="31"/>
      <c r="B55" s="473" t="s">
        <v>288</v>
      </c>
      <c r="C55" s="473"/>
      <c r="D55" s="473"/>
      <c r="E55" s="473"/>
      <c r="F55" s="473"/>
      <c r="G55" s="473"/>
      <c r="H55" s="473"/>
      <c r="I55" s="473"/>
      <c r="J55" s="473"/>
      <c r="K55" s="473"/>
      <c r="L55" s="258"/>
      <c r="M55" s="258"/>
      <c r="N55" s="32"/>
      <c r="O55" s="6"/>
    </row>
    <row r="56" spans="1:17" s="5" customFormat="1" ht="38" customHeight="1" thickTop="1" thickBot="1" x14ac:dyDescent="0.25">
      <c r="A56" s="31"/>
      <c r="B56" s="612" t="s">
        <v>289</v>
      </c>
      <c r="C56" s="612"/>
      <c r="D56" s="612"/>
      <c r="E56" s="612"/>
      <c r="F56" s="612"/>
      <c r="G56" s="612"/>
      <c r="H56" s="612"/>
      <c r="I56" s="612"/>
      <c r="J56" s="612"/>
      <c r="K56" s="612"/>
      <c r="L56" s="612"/>
      <c r="M56" s="612"/>
      <c r="N56" s="32"/>
      <c r="O56" s="6"/>
    </row>
    <row r="57" spans="1:17" s="5" customFormat="1" ht="25" customHeight="1" thickTop="1" thickBot="1" x14ac:dyDescent="0.25">
      <c r="A57" s="31"/>
      <c r="B57" s="473" t="s">
        <v>290</v>
      </c>
      <c r="C57" s="473"/>
      <c r="D57" s="473"/>
      <c r="E57" s="473"/>
      <c r="F57" s="473"/>
      <c r="G57" s="152"/>
      <c r="H57" s="613" t="s">
        <v>291</v>
      </c>
      <c r="I57" s="614"/>
      <c r="J57" s="614"/>
      <c r="K57" s="614"/>
      <c r="L57" s="614"/>
      <c r="M57" s="615"/>
      <c r="N57" s="32"/>
      <c r="O57" s="6"/>
    </row>
    <row r="58" spans="1:17" s="49" customFormat="1" ht="25" customHeight="1" thickTop="1" thickBot="1" x14ac:dyDescent="0.25">
      <c r="A58" s="31"/>
      <c r="B58" s="48"/>
      <c r="C58" s="616"/>
      <c r="D58" s="616"/>
      <c r="E58" s="616"/>
      <c r="F58" s="616"/>
      <c r="G58" s="48"/>
      <c r="H58" s="613" t="s">
        <v>292</v>
      </c>
      <c r="I58" s="614"/>
      <c r="J58" s="614"/>
      <c r="K58" s="614"/>
      <c r="L58" s="614"/>
      <c r="M58" s="615"/>
      <c r="N58" s="47"/>
      <c r="O58" s="48"/>
      <c r="P58" s="259"/>
      <c r="Q58" s="260"/>
    </row>
    <row r="59" spans="1:17" s="49" customFormat="1" ht="25" customHeight="1" thickTop="1" thickBot="1" x14ac:dyDescent="0.25">
      <c r="A59" s="31"/>
      <c r="B59" s="261"/>
      <c r="C59" s="616"/>
      <c r="D59" s="616"/>
      <c r="E59" s="616"/>
      <c r="F59" s="616"/>
      <c r="G59" s="48"/>
      <c r="H59" s="613" t="s">
        <v>293</v>
      </c>
      <c r="I59" s="614"/>
      <c r="J59" s="614"/>
      <c r="K59" s="614"/>
      <c r="L59" s="614"/>
      <c r="M59" s="615"/>
      <c r="N59" s="47"/>
      <c r="O59" s="48"/>
    </row>
    <row r="60" spans="1:17" s="5" customFormat="1" ht="25" customHeight="1" thickTop="1" thickBot="1" x14ac:dyDescent="0.25">
      <c r="A60" s="31"/>
      <c r="B60" s="473" t="s">
        <v>545</v>
      </c>
      <c r="C60" s="473"/>
      <c r="D60" s="473"/>
      <c r="E60" s="473"/>
      <c r="F60" s="473"/>
      <c r="G60" s="152"/>
      <c r="H60" s="152"/>
      <c r="I60" s="152"/>
      <c r="J60" s="152"/>
      <c r="K60" s="152"/>
      <c r="L60" s="262" t="s">
        <v>86</v>
      </c>
      <c r="M60" s="262" t="s">
        <v>87</v>
      </c>
      <c r="N60" s="32"/>
      <c r="O60" s="6"/>
    </row>
    <row r="61" spans="1:17" s="5" customFormat="1" ht="25" customHeight="1" thickTop="1" thickBot="1" x14ac:dyDescent="0.25">
      <c r="A61" s="31"/>
      <c r="B61" s="6"/>
      <c r="C61" s="151"/>
      <c r="D61" s="6"/>
      <c r="E61" s="111"/>
      <c r="F61" s="6"/>
      <c r="G61" s="111"/>
      <c r="H61" s="473" t="s">
        <v>199</v>
      </c>
      <c r="I61" s="473"/>
      <c r="J61" s="473"/>
      <c r="K61" s="474"/>
      <c r="L61" s="258"/>
      <c r="M61" s="258"/>
      <c r="N61" s="32"/>
      <c r="O61" s="6"/>
    </row>
    <row r="62" spans="1:17" s="5" customFormat="1" ht="25" customHeight="1" thickTop="1" thickBot="1" x14ac:dyDescent="0.25">
      <c r="A62" s="31"/>
      <c r="B62" s="6"/>
      <c r="C62" s="151"/>
      <c r="D62" s="6"/>
      <c r="E62" s="111"/>
      <c r="F62" s="111"/>
      <c r="G62" s="111"/>
      <c r="H62" s="473" t="s">
        <v>200</v>
      </c>
      <c r="I62" s="473"/>
      <c r="J62" s="473"/>
      <c r="K62" s="474"/>
      <c r="L62" s="258"/>
      <c r="M62" s="258"/>
      <c r="N62" s="32"/>
      <c r="O62" s="6"/>
    </row>
    <row r="63" spans="1:17" s="5" customFormat="1" ht="25" customHeight="1" thickTop="1" thickBot="1" x14ac:dyDescent="0.25">
      <c r="A63" s="31"/>
      <c r="B63" s="85"/>
      <c r="C63" s="151"/>
      <c r="D63" s="6"/>
      <c r="E63" s="111"/>
      <c r="F63" s="111"/>
      <c r="G63" s="111"/>
      <c r="H63" s="473" t="s">
        <v>201</v>
      </c>
      <c r="I63" s="473"/>
      <c r="J63" s="473"/>
      <c r="K63" s="474"/>
      <c r="L63" s="258"/>
      <c r="M63" s="258"/>
      <c r="N63" s="32"/>
      <c r="O63" s="6"/>
      <c r="P63" s="143"/>
    </row>
    <row r="64" spans="1:17" s="5" customFormat="1" ht="25" customHeight="1" thickTop="1" thickBot="1" x14ac:dyDescent="0.25">
      <c r="A64" s="31"/>
      <c r="B64" s="85"/>
      <c r="C64" s="151"/>
      <c r="D64" s="6"/>
      <c r="E64" s="111"/>
      <c r="F64" s="111"/>
      <c r="G64" s="111"/>
      <c r="H64" s="583" t="s">
        <v>202</v>
      </c>
      <c r="I64" s="583"/>
      <c r="J64" s="583"/>
      <c r="K64" s="608"/>
      <c r="L64" s="258"/>
      <c r="M64" s="258"/>
      <c r="N64" s="32"/>
      <c r="O64" s="6"/>
    </row>
    <row r="65" spans="1:20" s="5" customFormat="1" ht="25" customHeight="1" thickTop="1" thickBot="1" x14ac:dyDescent="0.25">
      <c r="A65" s="31"/>
      <c r="B65" s="85"/>
      <c r="C65" s="151"/>
      <c r="D65" s="6"/>
      <c r="E65" s="111"/>
      <c r="F65" s="111"/>
      <c r="G65" s="111"/>
      <c r="H65" s="473" t="s">
        <v>203</v>
      </c>
      <c r="I65" s="473"/>
      <c r="J65" s="473"/>
      <c r="K65" s="474"/>
      <c r="L65" s="258"/>
      <c r="M65" s="258"/>
      <c r="N65" s="32"/>
      <c r="O65" s="6"/>
    </row>
    <row r="66" spans="1:20" s="5" customFormat="1" ht="25" customHeight="1" thickTop="1" thickBot="1" x14ac:dyDescent="0.25">
      <c r="A66" s="31"/>
      <c r="B66" s="85"/>
      <c r="C66" s="151"/>
      <c r="D66" s="6"/>
      <c r="E66" s="111"/>
      <c r="F66" s="111"/>
      <c r="G66" s="111"/>
      <c r="H66" s="473" t="s">
        <v>204</v>
      </c>
      <c r="I66" s="473"/>
      <c r="J66" s="473"/>
      <c r="K66" s="474"/>
      <c r="L66" s="258"/>
      <c r="M66" s="258"/>
      <c r="N66" s="32"/>
      <c r="O66" s="6"/>
    </row>
    <row r="67" spans="1:20" s="5" customFormat="1" ht="25" customHeight="1" thickTop="1" thickBot="1" x14ac:dyDescent="0.25">
      <c r="A67" s="31"/>
      <c r="B67" s="85"/>
      <c r="C67" s="82"/>
      <c r="D67" s="6"/>
      <c r="E67" s="111"/>
      <c r="F67" s="111"/>
      <c r="G67" s="111"/>
      <c r="H67" s="473" t="s">
        <v>205</v>
      </c>
      <c r="I67" s="473"/>
      <c r="J67" s="473"/>
      <c r="K67" s="473"/>
      <c r="L67" s="258"/>
      <c r="M67" s="258"/>
      <c r="N67" s="32"/>
      <c r="O67" s="6"/>
    </row>
    <row r="68" spans="1:20" s="5" customFormat="1" ht="25" customHeight="1" thickTop="1" thickBot="1" x14ac:dyDescent="0.25">
      <c r="A68" s="31"/>
      <c r="B68" s="85"/>
      <c r="C68" s="82"/>
      <c r="D68" s="6"/>
      <c r="E68" s="111"/>
      <c r="F68" s="111"/>
      <c r="G68" s="111"/>
      <c r="H68" s="473" t="s">
        <v>206</v>
      </c>
      <c r="I68" s="473"/>
      <c r="J68" s="473"/>
      <c r="K68" s="473"/>
      <c r="L68" s="258"/>
      <c r="M68" s="258"/>
      <c r="N68" s="32"/>
      <c r="O68" s="6"/>
    </row>
    <row r="69" spans="1:20" s="5" customFormat="1" ht="7.5" customHeight="1" thickTop="1" thickBot="1" x14ac:dyDescent="0.25">
      <c r="A69" s="31"/>
      <c r="B69" s="85"/>
      <c r="C69" s="82"/>
      <c r="D69" s="143"/>
      <c r="E69" s="155"/>
      <c r="F69" s="155"/>
      <c r="G69" s="155"/>
      <c r="H69" s="155"/>
      <c r="I69" s="155"/>
      <c r="J69" s="155"/>
      <c r="K69" s="155"/>
      <c r="L69" s="123"/>
      <c r="M69" s="123"/>
      <c r="N69" s="32"/>
      <c r="O69" s="6"/>
    </row>
    <row r="70" spans="1:20" s="269" customFormat="1" ht="32" customHeight="1" thickTop="1" thickBot="1" x14ac:dyDescent="0.25">
      <c r="A70" s="263"/>
      <c r="B70" s="564" t="s">
        <v>167</v>
      </c>
      <c r="C70" s="565"/>
      <c r="D70" s="566" t="s">
        <v>143</v>
      </c>
      <c r="E70" s="567"/>
      <c r="F70" s="567"/>
      <c r="G70" s="567"/>
      <c r="H70" s="567"/>
      <c r="I70" s="567"/>
      <c r="J70" s="567"/>
      <c r="K70" s="567"/>
      <c r="L70" s="567"/>
      <c r="M70" s="567"/>
      <c r="N70" s="264"/>
      <c r="O70" s="265"/>
      <c r="P70" s="266"/>
      <c r="Q70" s="267"/>
      <c r="R70" s="267"/>
      <c r="S70" s="267"/>
      <c r="T70" s="268"/>
    </row>
    <row r="71" spans="1:20" ht="10" customHeight="1" thickTop="1" thickBot="1" x14ac:dyDescent="0.25">
      <c r="A71" s="29"/>
      <c r="B71" s="38"/>
      <c r="C71" s="3"/>
      <c r="D71" s="3"/>
      <c r="E71" s="39"/>
      <c r="F71" s="39"/>
      <c r="G71" s="39"/>
      <c r="H71" s="39"/>
      <c r="I71" s="39"/>
      <c r="J71" s="39"/>
      <c r="K71" s="10"/>
      <c r="L71" s="10"/>
      <c r="M71" s="7"/>
      <c r="N71" s="30"/>
    </row>
    <row r="72" spans="1:20" s="128" customFormat="1" ht="25" customHeight="1" thickBot="1" x14ac:dyDescent="0.25">
      <c r="A72" s="125"/>
      <c r="B72" s="568" t="s">
        <v>41</v>
      </c>
      <c r="C72" s="569"/>
      <c r="D72" s="569"/>
      <c r="E72" s="569"/>
      <c r="F72" s="569"/>
      <c r="G72" s="569"/>
      <c r="H72" s="570"/>
      <c r="I72" s="571" t="s">
        <v>156</v>
      </c>
      <c r="J72" s="571"/>
      <c r="K72" s="571"/>
      <c r="L72" s="571"/>
      <c r="M72" s="572"/>
      <c r="N72" s="126"/>
      <c r="O72" s="127"/>
    </row>
    <row r="73" spans="1:20" s="273" customFormat="1" ht="4" customHeight="1" x14ac:dyDescent="0.2">
      <c r="A73" s="125"/>
      <c r="B73" s="241"/>
      <c r="C73" s="241"/>
      <c r="D73" s="241"/>
      <c r="E73" s="241"/>
      <c r="F73" s="241"/>
      <c r="G73" s="241"/>
      <c r="H73" s="241"/>
      <c r="I73" s="270"/>
      <c r="J73" s="270"/>
      <c r="K73" s="270"/>
      <c r="L73" s="270"/>
      <c r="M73" s="270"/>
      <c r="N73" s="271"/>
      <c r="O73" s="272"/>
    </row>
    <row r="74" spans="1:20" s="277" customFormat="1" ht="33" customHeight="1" thickBot="1" x14ac:dyDescent="0.3">
      <c r="A74" s="274"/>
      <c r="B74" s="473" t="s">
        <v>603</v>
      </c>
      <c r="C74" s="473"/>
      <c r="D74" s="473"/>
      <c r="E74" s="473"/>
      <c r="F74" s="473"/>
      <c r="G74" s="473"/>
      <c r="H74" s="473"/>
      <c r="I74" s="573" t="s">
        <v>32</v>
      </c>
      <c r="J74" s="574"/>
      <c r="K74" s="575" t="s">
        <v>71</v>
      </c>
      <c r="L74" s="575"/>
      <c r="M74" s="575"/>
      <c r="N74" s="275"/>
      <c r="O74" s="276"/>
    </row>
    <row r="75" spans="1:20" ht="33.5" customHeight="1" thickTop="1" thickBot="1" x14ac:dyDescent="0.25">
      <c r="A75" s="29"/>
      <c r="B75" s="473" t="s">
        <v>294</v>
      </c>
      <c r="C75" s="473"/>
      <c r="D75" s="473"/>
      <c r="E75" s="473"/>
      <c r="F75" s="473"/>
      <c r="G75" s="473"/>
      <c r="H75" s="473"/>
      <c r="I75" s="573" t="s">
        <v>155</v>
      </c>
      <c r="J75" s="574"/>
      <c r="K75" s="607" t="s">
        <v>31</v>
      </c>
      <c r="L75" s="607"/>
      <c r="M75" s="607"/>
      <c r="N75" s="30"/>
    </row>
    <row r="76" spans="1:20" ht="29.5" customHeight="1" thickTop="1" thickBot="1" x14ac:dyDescent="0.25">
      <c r="A76" s="29"/>
      <c r="B76" s="473" t="s">
        <v>88</v>
      </c>
      <c r="C76" s="473"/>
      <c r="D76" s="473"/>
      <c r="E76" s="473"/>
      <c r="F76" s="473"/>
      <c r="G76" s="473"/>
      <c r="H76" s="473"/>
      <c r="I76" s="573" t="s">
        <v>33</v>
      </c>
      <c r="J76" s="574"/>
      <c r="K76" s="607" t="s">
        <v>35</v>
      </c>
      <c r="L76" s="607"/>
      <c r="M76" s="607"/>
      <c r="N76" s="30"/>
    </row>
    <row r="77" spans="1:20" ht="20" customHeight="1" thickTop="1" thickBot="1" x14ac:dyDescent="0.25">
      <c r="A77" s="29"/>
      <c r="B77" s="605" t="s">
        <v>295</v>
      </c>
      <c r="C77" s="605"/>
      <c r="D77" s="605"/>
      <c r="E77" s="605"/>
      <c r="F77" s="605"/>
      <c r="G77" s="605"/>
      <c r="H77" s="605"/>
      <c r="I77" s="573" t="s">
        <v>30</v>
      </c>
      <c r="J77" s="574"/>
      <c r="K77" s="607" t="s">
        <v>37</v>
      </c>
      <c r="L77" s="607"/>
      <c r="M77" s="607"/>
      <c r="N77" s="30"/>
    </row>
    <row r="78" spans="1:20" ht="20" customHeight="1" thickTop="1" thickBot="1" x14ac:dyDescent="0.25">
      <c r="A78" s="29"/>
      <c r="B78" s="605"/>
      <c r="C78" s="605"/>
      <c r="D78" s="605"/>
      <c r="E78" s="605"/>
      <c r="F78" s="605"/>
      <c r="G78" s="605"/>
      <c r="H78" s="605"/>
      <c r="I78" s="573" t="s">
        <v>34</v>
      </c>
      <c r="J78" s="574"/>
      <c r="K78" s="607" t="s">
        <v>36</v>
      </c>
      <c r="L78" s="607"/>
      <c r="M78" s="607"/>
      <c r="N78" s="30"/>
    </row>
    <row r="79" spans="1:20" ht="26.5" customHeight="1" thickTop="1" thickBot="1" x14ac:dyDescent="0.25">
      <c r="A79" s="29"/>
      <c r="B79" s="605"/>
      <c r="C79" s="605"/>
      <c r="D79" s="605"/>
      <c r="E79" s="605"/>
      <c r="F79" s="605"/>
      <c r="G79" s="605"/>
      <c r="H79" s="605"/>
      <c r="I79" s="12"/>
      <c r="J79" s="39"/>
      <c r="K79" s="10"/>
      <c r="L79" s="10"/>
      <c r="M79" s="7"/>
      <c r="N79" s="30"/>
    </row>
    <row r="80" spans="1:20" ht="21" customHeight="1" thickTop="1" thickBot="1" x14ac:dyDescent="0.25">
      <c r="A80" s="29"/>
      <c r="B80" s="38"/>
      <c r="C80" s="3"/>
      <c r="D80" s="3"/>
      <c r="E80" s="39"/>
      <c r="F80" s="39"/>
      <c r="G80" s="135"/>
      <c r="H80" s="135"/>
      <c r="I80" s="135"/>
      <c r="J80" s="135"/>
      <c r="K80" s="135"/>
      <c r="L80" s="236" t="s">
        <v>86</v>
      </c>
      <c r="M80" s="236" t="s">
        <v>87</v>
      </c>
      <c r="N80" s="30"/>
    </row>
    <row r="81" spans="1:18" ht="20" customHeight="1" thickTop="1" thickBot="1" x14ac:dyDescent="0.25">
      <c r="A81" s="29"/>
      <c r="B81" s="563" t="s">
        <v>38</v>
      </c>
      <c r="C81" s="563"/>
      <c r="D81" s="563"/>
      <c r="E81" s="563"/>
      <c r="F81" s="563"/>
      <c r="G81" s="563"/>
      <c r="H81" s="563"/>
      <c r="I81" s="563"/>
      <c r="J81" s="563"/>
      <c r="K81" s="563"/>
      <c r="L81" s="278"/>
      <c r="M81" s="278"/>
      <c r="N81" s="30"/>
    </row>
    <row r="82" spans="1:18" ht="20" customHeight="1" thickTop="1" thickBot="1" x14ac:dyDescent="0.25">
      <c r="A82" s="29"/>
      <c r="B82" s="563" t="s">
        <v>99</v>
      </c>
      <c r="C82" s="563"/>
      <c r="D82" s="563"/>
      <c r="E82" s="563"/>
      <c r="F82" s="563"/>
      <c r="G82" s="563"/>
      <c r="H82" s="563"/>
      <c r="I82" s="563"/>
      <c r="J82" s="563"/>
      <c r="K82" s="563"/>
      <c r="L82" s="278"/>
      <c r="M82" s="278"/>
      <c r="N82" s="30"/>
    </row>
    <row r="83" spans="1:18" ht="29.5" customHeight="1" thickTop="1" thickBot="1" x14ac:dyDescent="0.25">
      <c r="A83" s="29"/>
      <c r="B83" s="563" t="s">
        <v>40</v>
      </c>
      <c r="C83" s="563"/>
      <c r="D83" s="563"/>
      <c r="E83" s="563"/>
      <c r="F83" s="563"/>
      <c r="G83" s="563"/>
      <c r="H83" s="563"/>
      <c r="I83" s="563"/>
      <c r="J83" s="563"/>
      <c r="K83" s="563"/>
      <c r="L83" s="278"/>
      <c r="M83" s="278"/>
      <c r="N83" s="30"/>
      <c r="O83" s="22"/>
      <c r="P83" s="13"/>
    </row>
    <row r="84" spans="1:18" ht="10" customHeight="1" thickTop="1" x14ac:dyDescent="0.2">
      <c r="A84" s="29"/>
      <c r="B84" s="151"/>
      <c r="C84" s="151"/>
      <c r="D84" s="151"/>
      <c r="E84" s="151"/>
      <c r="F84" s="151"/>
      <c r="G84" s="151"/>
      <c r="H84" s="151"/>
      <c r="I84" s="151"/>
      <c r="J84" s="151"/>
      <c r="K84" s="151"/>
      <c r="L84" s="151"/>
      <c r="M84" s="151"/>
      <c r="N84" s="30"/>
      <c r="O84" s="22"/>
      <c r="P84" s="13"/>
      <c r="Q84" s="13"/>
      <c r="R84" s="13"/>
    </row>
    <row r="85" spans="1:18" s="14" customFormat="1" ht="90" customHeight="1" x14ac:dyDescent="0.2">
      <c r="A85" s="33"/>
      <c r="B85" s="603" t="s">
        <v>217</v>
      </c>
      <c r="C85" s="603"/>
      <c r="D85" s="603"/>
      <c r="E85" s="603"/>
      <c r="F85" s="603"/>
      <c r="G85" s="603"/>
      <c r="H85" s="603"/>
      <c r="I85" s="603"/>
      <c r="J85" s="603"/>
      <c r="K85" s="603"/>
      <c r="L85" s="603"/>
      <c r="M85" s="603"/>
      <c r="N85" s="34"/>
      <c r="O85" s="22"/>
      <c r="P85" s="13"/>
      <c r="Q85" s="13"/>
      <c r="R85" s="13"/>
    </row>
    <row r="86" spans="1:18" s="14" customFormat="1" ht="4.75" customHeight="1" x14ac:dyDescent="0.2">
      <c r="A86" s="33"/>
      <c r="B86" s="113"/>
      <c r="C86" s="113"/>
      <c r="D86" s="113"/>
      <c r="E86" s="113"/>
      <c r="F86" s="113"/>
      <c r="G86" s="113"/>
      <c r="H86" s="113"/>
      <c r="I86" s="113"/>
      <c r="J86" s="113"/>
      <c r="K86" s="113"/>
      <c r="L86" s="113"/>
      <c r="M86" s="113"/>
      <c r="N86" s="34"/>
      <c r="O86" s="22"/>
      <c r="P86" s="13"/>
      <c r="Q86" s="13"/>
      <c r="R86" s="13"/>
    </row>
    <row r="87" spans="1:18" s="14" customFormat="1" ht="85.25" customHeight="1" x14ac:dyDescent="0.2">
      <c r="A87" s="33"/>
      <c r="B87" s="603" t="s">
        <v>267</v>
      </c>
      <c r="C87" s="603"/>
      <c r="D87" s="603"/>
      <c r="E87" s="603"/>
      <c r="F87" s="603"/>
      <c r="G87" s="603"/>
      <c r="H87" s="603"/>
      <c r="I87" s="603"/>
      <c r="J87" s="603"/>
      <c r="K87" s="603"/>
      <c r="L87" s="603"/>
      <c r="M87" s="603"/>
      <c r="N87" s="34"/>
      <c r="O87" s="22"/>
      <c r="P87" s="13"/>
      <c r="Q87" s="13"/>
      <c r="R87" s="13"/>
    </row>
    <row r="88" spans="1:18" s="14" customFormat="1" ht="5" customHeight="1" x14ac:dyDescent="0.2">
      <c r="A88" s="33"/>
      <c r="B88" s="113"/>
      <c r="C88" s="113"/>
      <c r="D88" s="113"/>
      <c r="E88" s="113"/>
      <c r="F88" s="113"/>
      <c r="G88" s="113"/>
      <c r="H88" s="113"/>
      <c r="I88" s="113"/>
      <c r="J88" s="113"/>
      <c r="K88" s="113"/>
      <c r="L88" s="113"/>
      <c r="M88" s="113"/>
      <c r="N88" s="34"/>
      <c r="O88" s="22"/>
      <c r="P88" s="13"/>
      <c r="Q88" s="13"/>
      <c r="R88" s="13"/>
    </row>
    <row r="89" spans="1:18" s="14" customFormat="1" ht="56.25" customHeight="1" x14ac:dyDescent="0.2">
      <c r="A89" s="33"/>
      <c r="B89" s="603" t="s">
        <v>218</v>
      </c>
      <c r="C89" s="603"/>
      <c r="D89" s="603"/>
      <c r="E89" s="603"/>
      <c r="F89" s="603"/>
      <c r="G89" s="603"/>
      <c r="H89" s="603"/>
      <c r="I89" s="603"/>
      <c r="J89" s="603"/>
      <c r="K89" s="603"/>
      <c r="L89" s="603"/>
      <c r="M89" s="603"/>
      <c r="N89" s="34"/>
      <c r="O89" s="22"/>
      <c r="P89" s="13"/>
      <c r="Q89" s="13"/>
      <c r="R89" s="13"/>
    </row>
    <row r="90" spans="1:18" s="14" customFormat="1" ht="5" customHeight="1" x14ac:dyDescent="0.2">
      <c r="A90" s="33"/>
      <c r="B90" s="113"/>
      <c r="C90" s="113"/>
      <c r="D90" s="113"/>
      <c r="E90" s="113"/>
      <c r="F90" s="113"/>
      <c r="G90" s="113"/>
      <c r="H90" s="113"/>
      <c r="I90" s="113"/>
      <c r="J90" s="113"/>
      <c r="K90" s="113"/>
      <c r="L90" s="113"/>
      <c r="M90" s="113"/>
      <c r="N90" s="34"/>
      <c r="O90" s="22"/>
      <c r="P90" s="13"/>
      <c r="Q90" s="13"/>
      <c r="R90" s="13"/>
    </row>
    <row r="91" spans="1:18" s="14" customFormat="1" ht="71.5" customHeight="1" x14ac:dyDescent="0.2">
      <c r="A91" s="33"/>
      <c r="B91" s="604" t="s">
        <v>48</v>
      </c>
      <c r="C91" s="604"/>
      <c r="D91" s="604"/>
      <c r="E91" s="604"/>
      <c r="F91" s="604"/>
      <c r="G91" s="604"/>
      <c r="H91" s="604"/>
      <c r="I91" s="604"/>
      <c r="J91" s="604"/>
      <c r="K91" s="604"/>
      <c r="L91" s="604"/>
      <c r="M91" s="604"/>
      <c r="N91" s="34"/>
      <c r="O91" s="22"/>
      <c r="P91" s="13"/>
      <c r="Q91" s="13"/>
      <c r="R91" s="13"/>
    </row>
    <row r="92" spans="1:18" s="14" customFormat="1" ht="5" customHeight="1" x14ac:dyDescent="0.2">
      <c r="A92" s="33"/>
      <c r="B92" s="153"/>
      <c r="C92" s="153"/>
      <c r="D92" s="153"/>
      <c r="E92" s="153"/>
      <c r="F92" s="153"/>
      <c r="G92" s="153"/>
      <c r="H92" s="153"/>
      <c r="I92" s="153"/>
      <c r="J92" s="153"/>
      <c r="K92" s="153"/>
      <c r="L92" s="153"/>
      <c r="M92" s="153"/>
      <c r="N92" s="34"/>
      <c r="O92" s="22"/>
      <c r="P92" s="13"/>
      <c r="Q92" s="13"/>
      <c r="R92" s="13"/>
    </row>
    <row r="93" spans="1:18" s="14" customFormat="1" ht="66.5" customHeight="1" x14ac:dyDescent="0.2">
      <c r="A93" s="33"/>
      <c r="B93" s="605" t="s">
        <v>268</v>
      </c>
      <c r="C93" s="605"/>
      <c r="D93" s="605"/>
      <c r="E93" s="605"/>
      <c r="F93" s="605"/>
      <c r="G93" s="605"/>
      <c r="H93" s="605"/>
      <c r="I93" s="605"/>
      <c r="J93" s="605"/>
      <c r="K93" s="605"/>
      <c r="L93" s="605"/>
      <c r="M93" s="605"/>
      <c r="N93" s="34"/>
      <c r="O93" s="22"/>
      <c r="P93" s="13"/>
      <c r="Q93" s="13"/>
      <c r="R93" s="13"/>
    </row>
    <row r="94" spans="1:18" ht="10" customHeight="1" x14ac:dyDescent="0.2">
      <c r="A94" s="29"/>
      <c r="B94" s="151"/>
      <c r="C94" s="151"/>
      <c r="D94" s="151"/>
      <c r="E94" s="151"/>
      <c r="F94" s="151"/>
      <c r="G94" s="151"/>
      <c r="H94" s="151"/>
      <c r="I94" s="151"/>
      <c r="J94" s="151"/>
      <c r="K94" s="151"/>
      <c r="L94" s="151"/>
      <c r="M94" s="151"/>
      <c r="N94" s="30"/>
      <c r="O94" s="22"/>
      <c r="P94" s="13"/>
      <c r="Q94" s="13"/>
      <c r="R94" s="13"/>
    </row>
    <row r="95" spans="1:18" s="14" customFormat="1" ht="18" customHeight="1" x14ac:dyDescent="0.2">
      <c r="A95" s="33"/>
      <c r="B95" s="472" t="s">
        <v>219</v>
      </c>
      <c r="C95" s="472"/>
      <c r="D95" s="117"/>
      <c r="E95" s="117"/>
      <c r="F95" s="117"/>
      <c r="G95" s="117"/>
      <c r="H95" s="117"/>
      <c r="I95" s="117"/>
      <c r="J95" s="117"/>
      <c r="K95" s="117"/>
      <c r="L95" s="279"/>
      <c r="M95" s="279"/>
      <c r="N95" s="34"/>
      <c r="O95" s="22"/>
      <c r="P95" s="13"/>
      <c r="Q95" s="13"/>
      <c r="R95" s="13"/>
    </row>
    <row r="96" spans="1:18" s="286" customFormat="1" ht="17" x14ac:dyDescent="0.2">
      <c r="A96" s="280"/>
      <c r="B96" s="281" t="s">
        <v>42</v>
      </c>
      <c r="C96" s="606" t="s">
        <v>220</v>
      </c>
      <c r="D96" s="606"/>
      <c r="E96" s="606"/>
      <c r="F96" s="606"/>
      <c r="G96" s="606"/>
      <c r="H96" s="606"/>
      <c r="I96" s="606"/>
      <c r="J96" s="606"/>
      <c r="K96" s="606"/>
      <c r="L96" s="282"/>
      <c r="M96" s="282"/>
      <c r="N96" s="283"/>
      <c r="O96" s="284"/>
      <c r="P96" s="285"/>
      <c r="Q96" s="285"/>
      <c r="R96" s="285"/>
    </row>
    <row r="97" spans="1:18" s="286" customFormat="1" ht="17" x14ac:dyDescent="0.2">
      <c r="A97" s="280"/>
      <c r="B97" s="281" t="s">
        <v>43</v>
      </c>
      <c r="C97" s="606" t="s">
        <v>221</v>
      </c>
      <c r="D97" s="606"/>
      <c r="E97" s="606"/>
      <c r="F97" s="606"/>
      <c r="G97" s="606"/>
      <c r="H97" s="606"/>
      <c r="I97" s="606"/>
      <c r="J97" s="606"/>
      <c r="K97" s="606"/>
      <c r="L97" s="282"/>
      <c r="M97" s="282"/>
      <c r="N97" s="283"/>
      <c r="O97" s="284"/>
      <c r="P97" s="285"/>
      <c r="Q97" s="285"/>
      <c r="R97" s="285"/>
    </row>
    <row r="98" spans="1:18" s="286" customFormat="1" ht="51.5" customHeight="1" x14ac:dyDescent="0.2">
      <c r="A98" s="280"/>
      <c r="B98" s="281" t="s">
        <v>44</v>
      </c>
      <c r="C98" s="473" t="s">
        <v>222</v>
      </c>
      <c r="D98" s="473"/>
      <c r="E98" s="473"/>
      <c r="F98" s="473"/>
      <c r="G98" s="473"/>
      <c r="H98" s="473"/>
      <c r="I98" s="473"/>
      <c r="J98" s="473"/>
      <c r="K98" s="473"/>
      <c r="L98" s="473"/>
      <c r="M98" s="473"/>
      <c r="N98" s="283"/>
      <c r="O98" s="284"/>
      <c r="P98" s="285"/>
      <c r="Q98" s="285"/>
      <c r="R98" s="285"/>
    </row>
    <row r="99" spans="1:18" s="286" customFormat="1" ht="32.5" customHeight="1" x14ac:dyDescent="0.2">
      <c r="A99" s="280"/>
      <c r="B99" s="281" t="s">
        <v>45</v>
      </c>
      <c r="C99" s="473" t="s">
        <v>223</v>
      </c>
      <c r="D99" s="473"/>
      <c r="E99" s="473"/>
      <c r="F99" s="473"/>
      <c r="G99" s="473"/>
      <c r="H99" s="473"/>
      <c r="I99" s="473"/>
      <c r="J99" s="473"/>
      <c r="K99" s="473"/>
      <c r="L99" s="473"/>
      <c r="M99" s="473"/>
      <c r="N99" s="283"/>
      <c r="O99" s="284"/>
      <c r="P99" s="285"/>
      <c r="Q99" s="285"/>
      <c r="R99" s="285"/>
    </row>
    <row r="100" spans="1:18" s="286" customFormat="1" ht="38" customHeight="1" x14ac:dyDescent="0.2">
      <c r="A100" s="280"/>
      <c r="B100" s="281" t="s">
        <v>46</v>
      </c>
      <c r="C100" s="473" t="s">
        <v>269</v>
      </c>
      <c r="D100" s="473"/>
      <c r="E100" s="473"/>
      <c r="F100" s="473"/>
      <c r="G100" s="473"/>
      <c r="H100" s="473"/>
      <c r="I100" s="473"/>
      <c r="J100" s="473"/>
      <c r="K100" s="473"/>
      <c r="L100" s="473"/>
      <c r="M100" s="473"/>
      <c r="N100" s="283"/>
      <c r="O100" s="284"/>
      <c r="P100" s="285"/>
      <c r="Q100" s="285"/>
      <c r="R100" s="285"/>
    </row>
    <row r="101" spans="1:18" s="286" customFormat="1" ht="36.5" customHeight="1" x14ac:dyDescent="0.2">
      <c r="A101" s="280"/>
      <c r="B101" s="281" t="s">
        <v>47</v>
      </c>
      <c r="C101" s="473" t="s">
        <v>229</v>
      </c>
      <c r="D101" s="473"/>
      <c r="E101" s="473"/>
      <c r="F101" s="473"/>
      <c r="G101" s="473"/>
      <c r="H101" s="473"/>
      <c r="I101" s="473"/>
      <c r="J101" s="473"/>
      <c r="K101" s="473"/>
      <c r="L101" s="473"/>
      <c r="M101" s="473"/>
      <c r="N101" s="283"/>
      <c r="O101" s="284"/>
      <c r="P101" s="285"/>
      <c r="Q101" s="285"/>
      <c r="R101" s="285"/>
    </row>
    <row r="102" spans="1:18" s="286" customFormat="1" ht="72" customHeight="1" x14ac:dyDescent="0.2">
      <c r="A102" s="280"/>
      <c r="B102" s="281" t="s">
        <v>77</v>
      </c>
      <c r="C102" s="473" t="s">
        <v>224</v>
      </c>
      <c r="D102" s="473"/>
      <c r="E102" s="473"/>
      <c r="F102" s="473"/>
      <c r="G102" s="473"/>
      <c r="H102" s="473"/>
      <c r="I102" s="473"/>
      <c r="J102" s="473"/>
      <c r="K102" s="473"/>
      <c r="L102" s="473"/>
      <c r="M102" s="473"/>
      <c r="N102" s="283"/>
      <c r="O102" s="284"/>
      <c r="P102" s="285"/>
      <c r="Q102" s="285"/>
      <c r="R102" s="285"/>
    </row>
    <row r="103" spans="1:18" ht="10" customHeight="1" x14ac:dyDescent="0.2">
      <c r="A103" s="29"/>
      <c r="B103" s="151"/>
      <c r="C103" s="151"/>
      <c r="D103" s="151"/>
      <c r="E103" s="151"/>
      <c r="F103" s="151"/>
      <c r="G103" s="151"/>
      <c r="H103" s="151"/>
      <c r="I103" s="151"/>
      <c r="J103" s="151"/>
      <c r="K103" s="151"/>
      <c r="L103" s="151"/>
      <c r="M103" s="151"/>
      <c r="N103" s="30"/>
      <c r="O103" s="22"/>
      <c r="P103" s="13"/>
      <c r="Q103" s="13"/>
      <c r="R103" s="13"/>
    </row>
    <row r="104" spans="1:18" s="14" customFormat="1" ht="18" customHeight="1" thickBot="1" x14ac:dyDescent="0.25">
      <c r="A104" s="33"/>
      <c r="B104" s="473" t="s">
        <v>225</v>
      </c>
      <c r="C104" s="473"/>
      <c r="D104" s="473"/>
      <c r="E104" s="473"/>
      <c r="F104" s="473"/>
      <c r="G104" s="473"/>
      <c r="H104" s="473"/>
      <c r="I104" s="473"/>
      <c r="J104" s="473"/>
      <c r="K104" s="473"/>
      <c r="L104" s="279"/>
      <c r="M104" s="279"/>
      <c r="N104" s="34"/>
      <c r="O104" s="22"/>
      <c r="P104" s="13"/>
      <c r="Q104" s="13"/>
      <c r="R104" s="13"/>
    </row>
    <row r="105" spans="1:18" s="14" customFormat="1" ht="20" customHeight="1" thickTop="1" thickBot="1" x14ac:dyDescent="0.3">
      <c r="A105" s="33"/>
      <c r="B105" s="150"/>
      <c r="C105" s="150"/>
      <c r="D105" s="150"/>
      <c r="E105" s="150"/>
      <c r="F105" s="150"/>
      <c r="G105" s="573"/>
      <c r="H105" s="573"/>
      <c r="I105" s="590" t="s">
        <v>32</v>
      </c>
      <c r="J105" s="590"/>
      <c r="K105" s="591" t="s">
        <v>71</v>
      </c>
      <c r="L105" s="592"/>
      <c r="M105" s="593"/>
      <c r="N105" s="34"/>
      <c r="O105" s="22"/>
      <c r="P105" s="13"/>
      <c r="Q105" s="13"/>
      <c r="R105" s="13"/>
    </row>
    <row r="106" spans="1:18" s="14" customFormat="1" ht="20" customHeight="1" thickTop="1" thickBot="1" x14ac:dyDescent="0.3">
      <c r="A106" s="33"/>
      <c r="B106" s="150"/>
      <c r="C106" s="150"/>
      <c r="D106" s="150"/>
      <c r="E106" s="150"/>
      <c r="F106" s="150"/>
      <c r="G106" s="155"/>
      <c r="H106" s="155"/>
      <c r="I106" s="590" t="s">
        <v>155</v>
      </c>
      <c r="J106" s="590"/>
      <c r="K106" s="591" t="s">
        <v>31</v>
      </c>
      <c r="L106" s="592"/>
      <c r="M106" s="593"/>
      <c r="N106" s="34"/>
      <c r="O106" s="22"/>
      <c r="P106" s="13"/>
      <c r="Q106" s="13"/>
      <c r="R106" s="13"/>
    </row>
    <row r="107" spans="1:18" s="14" customFormat="1" ht="20" customHeight="1" thickTop="1" thickBot="1" x14ac:dyDescent="0.3">
      <c r="A107" s="33"/>
      <c r="B107" s="150"/>
      <c r="C107" s="150"/>
      <c r="D107" s="150"/>
      <c r="E107" s="150"/>
      <c r="F107" s="150"/>
      <c r="G107" s="155"/>
      <c r="H107" s="155"/>
      <c r="I107" s="590" t="s">
        <v>226</v>
      </c>
      <c r="J107" s="590"/>
      <c r="K107" s="591" t="s">
        <v>227</v>
      </c>
      <c r="L107" s="592"/>
      <c r="M107" s="593"/>
      <c r="N107" s="34"/>
      <c r="O107" s="22"/>
      <c r="P107" s="13"/>
      <c r="Q107" s="13"/>
      <c r="R107" s="13"/>
    </row>
    <row r="108" spans="1:18" s="14" customFormat="1" ht="20" customHeight="1" thickTop="1" thickBot="1" x14ac:dyDescent="0.3">
      <c r="A108" s="33"/>
      <c r="B108" s="150"/>
      <c r="C108" s="150"/>
      <c r="D108" s="150"/>
      <c r="E108" s="150"/>
      <c r="F108" s="150"/>
      <c r="G108" s="155"/>
      <c r="H108" s="155"/>
      <c r="I108" s="590" t="s">
        <v>228</v>
      </c>
      <c r="J108" s="590"/>
      <c r="K108" s="591"/>
      <c r="L108" s="592"/>
      <c r="M108" s="593"/>
      <c r="N108" s="34"/>
      <c r="O108" s="22"/>
      <c r="P108" s="13"/>
      <c r="Q108" s="13"/>
      <c r="R108" s="13"/>
    </row>
    <row r="109" spans="1:18" ht="10" customHeight="1" thickTop="1" x14ac:dyDescent="0.2">
      <c r="A109" s="29"/>
      <c r="B109" s="151"/>
      <c r="C109" s="151"/>
      <c r="D109" s="151"/>
      <c r="E109" s="151"/>
      <c r="F109" s="151"/>
      <c r="G109" s="151"/>
      <c r="H109" s="151"/>
      <c r="I109" s="151"/>
      <c r="J109" s="151"/>
      <c r="K109" s="151"/>
      <c r="L109" s="151"/>
      <c r="M109" s="151"/>
      <c r="N109" s="30"/>
      <c r="O109" s="22"/>
      <c r="P109" s="13"/>
      <c r="Q109" s="13"/>
      <c r="R109" s="13"/>
    </row>
    <row r="110" spans="1:18" ht="30" customHeight="1" x14ac:dyDescent="0.2">
      <c r="A110" s="31"/>
      <c r="B110" s="588" t="s">
        <v>530</v>
      </c>
      <c r="C110" s="588"/>
      <c r="D110" s="588"/>
      <c r="E110" s="588"/>
      <c r="F110" s="588"/>
      <c r="G110" s="588"/>
      <c r="H110" s="588"/>
      <c r="I110" s="588"/>
      <c r="J110" s="588"/>
      <c r="K110" s="588"/>
      <c r="L110" s="588"/>
      <c r="M110" s="588"/>
      <c r="N110" s="30"/>
      <c r="O110" s="22"/>
      <c r="P110" s="13"/>
      <c r="Q110" s="13"/>
    </row>
    <row r="111" spans="1:18" ht="20" customHeight="1" x14ac:dyDescent="0.2">
      <c r="A111" s="29"/>
      <c r="B111" s="589" t="s">
        <v>510</v>
      </c>
      <c r="C111" s="589"/>
      <c r="D111" s="589"/>
      <c r="E111" s="159"/>
      <c r="F111" s="159"/>
      <c r="G111" s="159"/>
      <c r="H111" s="159"/>
      <c r="I111" s="159"/>
      <c r="J111" s="159"/>
      <c r="K111" s="50"/>
      <c r="L111" s="50"/>
      <c r="M111" s="41" t="s">
        <v>296</v>
      </c>
      <c r="N111" s="30"/>
    </row>
    <row r="112" spans="1:18" ht="12" customHeight="1" thickBot="1" x14ac:dyDescent="0.25">
      <c r="A112" s="35"/>
      <c r="B112" s="87"/>
      <c r="C112" s="16"/>
      <c r="D112" s="16"/>
      <c r="E112" s="15"/>
      <c r="F112" s="15"/>
      <c r="G112" s="15"/>
      <c r="H112" s="15"/>
      <c r="I112" s="15"/>
      <c r="J112" s="15"/>
      <c r="K112" s="17"/>
      <c r="L112" s="17"/>
      <c r="M112" s="36"/>
      <c r="N112" s="37"/>
    </row>
  </sheetData>
  <mergeCells count="116">
    <mergeCell ref="D15:F15"/>
    <mergeCell ref="D14:F14"/>
    <mergeCell ref="B24:C24"/>
    <mergeCell ref="B26:C26"/>
    <mergeCell ref="B31:M31"/>
    <mergeCell ref="D9:F9"/>
    <mergeCell ref="D8:F8"/>
    <mergeCell ref="B85:M85"/>
    <mergeCell ref="B87:M87"/>
    <mergeCell ref="B51:K51"/>
    <mergeCell ref="B52:K52"/>
    <mergeCell ref="B53:M53"/>
    <mergeCell ref="B56:M56"/>
    <mergeCell ref="B57:F57"/>
    <mergeCell ref="H57:M57"/>
    <mergeCell ref="C58:F58"/>
    <mergeCell ref="H58:M58"/>
    <mergeCell ref="C59:F59"/>
    <mergeCell ref="H59:M59"/>
    <mergeCell ref="D12:F12"/>
    <mergeCell ref="D13:F13"/>
    <mergeCell ref="B18:M18"/>
    <mergeCell ref="B20:M20"/>
    <mergeCell ref="B22:C22"/>
    <mergeCell ref="B89:M89"/>
    <mergeCell ref="B91:M91"/>
    <mergeCell ref="B93:M93"/>
    <mergeCell ref="B95:C95"/>
    <mergeCell ref="C96:K96"/>
    <mergeCell ref="C97:K97"/>
    <mergeCell ref="C98:M98"/>
    <mergeCell ref="B60:F60"/>
    <mergeCell ref="H61:K61"/>
    <mergeCell ref="I75:J75"/>
    <mergeCell ref="K75:M75"/>
    <mergeCell ref="B76:H76"/>
    <mergeCell ref="I76:J76"/>
    <mergeCell ref="K76:M76"/>
    <mergeCell ref="B77:H79"/>
    <mergeCell ref="I77:J77"/>
    <mergeCell ref="K77:M77"/>
    <mergeCell ref="I78:J78"/>
    <mergeCell ref="K78:M78"/>
    <mergeCell ref="B75:H75"/>
    <mergeCell ref="H62:K62"/>
    <mergeCell ref="H63:K63"/>
    <mergeCell ref="H64:K64"/>
    <mergeCell ref="H65:K65"/>
    <mergeCell ref="I5:J5"/>
    <mergeCell ref="D6:F6"/>
    <mergeCell ref="I6:J6"/>
    <mergeCell ref="K6:M6"/>
    <mergeCell ref="C7:C8"/>
    <mergeCell ref="D7:F7"/>
    <mergeCell ref="I7:J7"/>
    <mergeCell ref="K7:M7"/>
    <mergeCell ref="I8:J8"/>
    <mergeCell ref="K8:M8"/>
    <mergeCell ref="B3:J3"/>
    <mergeCell ref="B110:M110"/>
    <mergeCell ref="B111:D111"/>
    <mergeCell ref="G105:H105"/>
    <mergeCell ref="I105:J105"/>
    <mergeCell ref="K105:M105"/>
    <mergeCell ref="I106:J106"/>
    <mergeCell ref="K106:M106"/>
    <mergeCell ref="I107:J107"/>
    <mergeCell ref="K107:M107"/>
    <mergeCell ref="I108:J108"/>
    <mergeCell ref="K108:M108"/>
    <mergeCell ref="C99:M99"/>
    <mergeCell ref="C100:M100"/>
    <mergeCell ref="C101:M101"/>
    <mergeCell ref="C102:M102"/>
    <mergeCell ref="B104:K104"/>
    <mergeCell ref="B54:K54"/>
    <mergeCell ref="B55:K55"/>
    <mergeCell ref="D10:F10"/>
    <mergeCell ref="I9:J9"/>
    <mergeCell ref="K9:M9"/>
    <mergeCell ref="B10:B11"/>
    <mergeCell ref="D11:F11"/>
    <mergeCell ref="D22:F22"/>
    <mergeCell ref="G22:M22"/>
    <mergeCell ref="G23:M23"/>
    <mergeCell ref="G24:M24"/>
    <mergeCell ref="B25:C25"/>
    <mergeCell ref="G25:M25"/>
    <mergeCell ref="G26:M26"/>
    <mergeCell ref="B27:E29"/>
    <mergeCell ref="G27:M29"/>
    <mergeCell ref="B34:C34"/>
    <mergeCell ref="B36:C36"/>
    <mergeCell ref="B40:M40"/>
    <mergeCell ref="B42:J42"/>
    <mergeCell ref="B43:K43"/>
    <mergeCell ref="B44:K44"/>
    <mergeCell ref="B45:K45"/>
    <mergeCell ref="B46:K46"/>
    <mergeCell ref="B47:K47"/>
    <mergeCell ref="B48:K48"/>
    <mergeCell ref="B49:K49"/>
    <mergeCell ref="B50:K50"/>
    <mergeCell ref="B81:K81"/>
    <mergeCell ref="B82:K82"/>
    <mergeCell ref="B83:K83"/>
    <mergeCell ref="H66:K66"/>
    <mergeCell ref="H67:K67"/>
    <mergeCell ref="H68:K68"/>
    <mergeCell ref="B70:C70"/>
    <mergeCell ref="D70:M70"/>
    <mergeCell ref="B72:H72"/>
    <mergeCell ref="I72:M72"/>
    <mergeCell ref="B74:H74"/>
    <mergeCell ref="I74:J74"/>
    <mergeCell ref="K74:M74"/>
  </mergeCells>
  <dataValidations xWindow="610" yWindow="370" count="7">
    <dataValidation allowBlank="1" showInputMessage="1" showErrorMessage="1" prompt="Enter Inventory Date in cell at right" sqref="I5" xr:uid="{AF889A82-22F4-4957-A39E-478F8C1D9BD2}"/>
    <dataValidation allowBlank="1" showInputMessage="1" showErrorMessage="1" errorTitle="Invalid Data" error="Please select an entry from the list. To add or change items, use the Room/Area table on the Room Lookup worksheet. " sqref="B111" xr:uid="{2114518E-FEF7-439E-925F-85B5BD91F29E}"/>
    <dataValidation allowBlank="1" showInputMessage="1" showErrorMessage="1" prompt="Enter owner Address in cell at right" sqref="C9 C7" xr:uid="{6D34F305-079E-45CC-B306-328DAB25B36D}"/>
    <dataValidation allowBlank="1" showInputMessage="1" showErrorMessage="1" prompt="Title of this worksheet is in cells B1 through D1" sqref="B3 D70" xr:uid="{40D5A01F-B261-4DED-B0D3-F4CB5C836BB2}"/>
    <dataValidation allowBlank="1" showInputMessage="1" showErrorMessage="1" prompt="Enter owner Phone number in cell at right" sqref="C10 I6:I9 C12:C15" xr:uid="{0BAFEDD9-B448-41CA-9024-37303E22691D}"/>
    <dataValidation allowBlank="1" showInputMessage="1" showErrorMessage="1" prompt="Enter personal details in cells C3 through E8 and Insurance information in cells H3 through K8" sqref="B10:B11 L72:M73 B32 L80:M80 I79 C16:M17 B16:B26 B39:B41 L42:M42 B30 L60:M60 L69 D23:E26 F33:I34 D36:I38 B35" xr:uid="{12148ADE-2336-4090-8D26-9BBF62512221}"/>
    <dataValidation allowBlank="1" showInputMessage="1" showErrorMessage="1" prompt="Enter owner Name in cell at right" sqref="C6 C11" xr:uid="{5AF874BA-75AD-4488-93E6-6C434784F526}"/>
  </dataValidations>
  <printOptions horizontalCentered="1"/>
  <pageMargins left="0.31496062992125984" right="0.19685039370078741" top="0.19685039370078741" bottom="0.19685039370078741" header="0.19685039370078741" footer="0.19685039370078741"/>
  <pageSetup paperSize="9" scale="49" fitToHeight="0" orientation="portrait" r:id="rId1"/>
  <rowBreaks count="1" manualBreakCount="1">
    <brk id="7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8DE08-E3FA-4C45-AE0A-22379992689C}">
  <sheetPr>
    <tabColor rgb="FF00B050"/>
  </sheetPr>
  <dimension ref="A1:N88"/>
  <sheetViews>
    <sheetView showGridLines="0" topLeftCell="A35" zoomScale="60" zoomScaleNormal="60" workbookViewId="0">
      <selection activeCell="B2" sqref="B2:G3"/>
    </sheetView>
  </sheetViews>
  <sheetFormatPr baseColWidth="10" defaultColWidth="9.1640625" defaultRowHeight="16" customHeight="1" x14ac:dyDescent="0.2"/>
  <cols>
    <col min="1" max="1" width="2.83203125" style="229" customWidth="1"/>
    <col min="2" max="2" width="9.83203125" style="228" customWidth="1"/>
    <col min="3" max="3" width="31.83203125" style="229" customWidth="1"/>
    <col min="4" max="4" width="50.1640625" style="229" customWidth="1"/>
    <col min="5" max="5" width="24.1640625" style="229" customWidth="1"/>
    <col min="6" max="6" width="25.5" style="226" customWidth="1"/>
    <col min="7" max="7" width="15.6640625" style="226" customWidth="1"/>
    <col min="8" max="8" width="14.83203125" style="226" customWidth="1"/>
    <col min="9" max="9" width="31" style="225" customWidth="1"/>
    <col min="10" max="10" width="2.83203125" style="166" customWidth="1"/>
    <col min="11" max="11" width="9.1640625" style="166"/>
    <col min="12" max="12" width="10.83203125" style="166" bestFit="1" customWidth="1"/>
    <col min="13" max="13" width="9.1640625" style="166"/>
    <col min="14" max="14" width="9.83203125" style="166" bestFit="1" customWidth="1"/>
    <col min="15" max="15" width="12.1640625" style="166" bestFit="1" customWidth="1"/>
    <col min="16" max="16384" width="9.1640625" style="166"/>
  </cols>
  <sheetData>
    <row r="1" spans="1:14" ht="16" customHeight="1" x14ac:dyDescent="0.2">
      <c r="A1" s="160"/>
      <c r="B1" s="161"/>
      <c r="C1" s="162"/>
      <c r="D1" s="162"/>
      <c r="E1" s="162"/>
      <c r="F1" s="164"/>
      <c r="G1" s="164"/>
      <c r="H1" s="164"/>
      <c r="I1" s="163"/>
      <c r="J1" s="165"/>
    </row>
    <row r="2" spans="1:14" ht="16" customHeight="1" x14ac:dyDescent="0.2">
      <c r="A2" s="167"/>
      <c r="B2" s="442" t="s">
        <v>600</v>
      </c>
      <c r="C2" s="442"/>
      <c r="D2" s="442"/>
      <c r="E2" s="442"/>
      <c r="F2" s="442"/>
      <c r="G2" s="442"/>
      <c r="H2" s="169"/>
      <c r="I2" s="168"/>
      <c r="J2" s="170"/>
    </row>
    <row r="3" spans="1:14" ht="22" customHeight="1" x14ac:dyDescent="0.2">
      <c r="A3" s="167"/>
      <c r="B3" s="442"/>
      <c r="C3" s="442"/>
      <c r="D3" s="442"/>
      <c r="E3" s="442"/>
      <c r="F3" s="442"/>
      <c r="G3" s="442"/>
      <c r="H3" s="169"/>
      <c r="I3" s="168"/>
      <c r="J3" s="170"/>
    </row>
    <row r="4" spans="1:14" ht="16" customHeight="1" x14ac:dyDescent="0.2">
      <c r="A4" s="167"/>
      <c r="B4" s="171"/>
      <c r="C4" s="172"/>
      <c r="D4" s="172"/>
      <c r="E4" s="172"/>
      <c r="F4" s="169"/>
      <c r="G4" s="169"/>
      <c r="H4" s="169"/>
      <c r="I4" s="168"/>
      <c r="J4" s="170"/>
    </row>
    <row r="5" spans="1:14" ht="16" customHeight="1" thickBot="1" x14ac:dyDescent="0.25">
      <c r="A5" s="167"/>
      <c r="B5" s="171"/>
      <c r="C5" s="172"/>
      <c r="D5" s="172"/>
      <c r="E5" s="172"/>
      <c r="F5" s="169"/>
      <c r="G5" s="169"/>
      <c r="H5" s="169"/>
      <c r="I5" s="168"/>
      <c r="J5" s="170"/>
    </row>
    <row r="6" spans="1:14" s="90" customFormat="1" ht="25" customHeight="1" thickTop="1" thickBot="1" x14ac:dyDescent="0.25">
      <c r="A6" s="88"/>
      <c r="B6" s="173"/>
      <c r="C6" s="174" t="s">
        <v>130</v>
      </c>
      <c r="D6" s="175"/>
      <c r="E6" s="176" t="s">
        <v>28</v>
      </c>
      <c r="F6" s="293"/>
      <c r="G6" s="440" t="s">
        <v>126</v>
      </c>
      <c r="H6" s="440"/>
      <c r="I6" s="177"/>
      <c r="J6" s="89"/>
    </row>
    <row r="7" spans="1:14" ht="25" customHeight="1" thickTop="1" thickBot="1" x14ac:dyDescent="0.25">
      <c r="A7" s="167"/>
      <c r="B7" s="171"/>
      <c r="C7" s="147" t="s">
        <v>110</v>
      </c>
      <c r="D7" s="146" t="s">
        <v>157</v>
      </c>
      <c r="E7" s="147" t="s">
        <v>129</v>
      </c>
      <c r="F7" s="379" t="s">
        <v>24</v>
      </c>
      <c r="G7" s="441" t="s">
        <v>131</v>
      </c>
      <c r="H7" s="441"/>
      <c r="I7" s="178">
        <f>SUM(H20)</f>
        <v>0</v>
      </c>
      <c r="J7" s="170"/>
    </row>
    <row r="8" spans="1:14" ht="25" customHeight="1" thickTop="1" thickBot="1" x14ac:dyDescent="0.25">
      <c r="A8" s="167"/>
      <c r="B8" s="171"/>
      <c r="C8" s="147" t="s">
        <v>119</v>
      </c>
      <c r="D8" s="179" t="s">
        <v>158</v>
      </c>
      <c r="E8" s="147" t="s">
        <v>134</v>
      </c>
      <c r="F8" s="298" t="s">
        <v>163</v>
      </c>
      <c r="G8" s="441" t="s">
        <v>132</v>
      </c>
      <c r="H8" s="441"/>
      <c r="I8" s="178">
        <f>SUM(I7*15%)</f>
        <v>0</v>
      </c>
      <c r="J8" s="170"/>
    </row>
    <row r="9" spans="1:14" ht="25" customHeight="1" thickTop="1" thickBot="1" x14ac:dyDescent="0.25">
      <c r="A9" s="167"/>
      <c r="B9" s="171"/>
      <c r="C9" s="180"/>
      <c r="D9" s="179" t="s">
        <v>158</v>
      </c>
      <c r="E9" s="147" t="s">
        <v>127</v>
      </c>
      <c r="F9" s="146" t="s">
        <v>164</v>
      </c>
      <c r="G9" s="441" t="s">
        <v>133</v>
      </c>
      <c r="H9" s="441"/>
      <c r="I9" s="182">
        <f>SUM(I7+I8)</f>
        <v>0</v>
      </c>
      <c r="J9" s="170"/>
    </row>
    <row r="10" spans="1:14" ht="25" customHeight="1" thickTop="1" thickBot="1" x14ac:dyDescent="0.25">
      <c r="A10" s="167"/>
      <c r="B10" s="181" t="s">
        <v>5</v>
      </c>
      <c r="C10" s="147" t="s">
        <v>111</v>
      </c>
      <c r="D10" s="179" t="s">
        <v>159</v>
      </c>
      <c r="E10" s="226"/>
      <c r="J10" s="170"/>
    </row>
    <row r="11" spans="1:14" s="68" customFormat="1" ht="26" thickTop="1" thickBot="1" x14ac:dyDescent="0.25">
      <c r="A11" s="66"/>
      <c r="B11" s="443"/>
      <c r="C11" s="147" t="s">
        <v>112</v>
      </c>
      <c r="D11" s="146" t="s">
        <v>160</v>
      </c>
      <c r="E11" s="183" t="s">
        <v>27</v>
      </c>
      <c r="F11" s="183" t="s">
        <v>254</v>
      </c>
      <c r="G11" s="288" t="s">
        <v>116</v>
      </c>
      <c r="H11" s="289"/>
      <c r="I11" s="184"/>
      <c r="J11" s="67"/>
    </row>
    <row r="12" spans="1:14" s="68" customFormat="1" ht="25" customHeight="1" thickTop="1" thickBot="1" x14ac:dyDescent="0.25">
      <c r="A12" s="66"/>
      <c r="B12" s="443"/>
      <c r="C12" s="147" t="s">
        <v>113</v>
      </c>
      <c r="D12" s="146" t="s">
        <v>161</v>
      </c>
      <c r="E12" s="71" t="s">
        <v>61</v>
      </c>
      <c r="F12" s="71" t="s">
        <v>83</v>
      </c>
      <c r="G12" s="441" t="s">
        <v>305</v>
      </c>
      <c r="H12" s="441"/>
      <c r="I12" s="290" t="s">
        <v>214</v>
      </c>
      <c r="J12" s="67"/>
    </row>
    <row r="13" spans="1:14" s="68" customFormat="1" ht="25" customHeight="1" thickTop="1" thickBot="1" x14ac:dyDescent="0.25">
      <c r="A13" s="66"/>
      <c r="B13" s="140"/>
      <c r="C13" s="147" t="s">
        <v>114</v>
      </c>
      <c r="D13" s="146" t="s">
        <v>162</v>
      </c>
      <c r="G13" s="441" t="s">
        <v>299</v>
      </c>
      <c r="H13" s="441"/>
      <c r="I13" s="290" t="s">
        <v>230</v>
      </c>
      <c r="J13" s="67"/>
    </row>
    <row r="14" spans="1:14" s="68" customFormat="1" ht="25" customHeight="1" thickTop="1" thickBot="1" x14ac:dyDescent="0.25">
      <c r="A14" s="66"/>
      <c r="B14" s="140"/>
      <c r="C14" s="147" t="s">
        <v>115</v>
      </c>
      <c r="D14" s="185"/>
      <c r="E14" s="395"/>
      <c r="F14" s="395"/>
      <c r="G14" s="441" t="s">
        <v>300</v>
      </c>
      <c r="H14" s="441"/>
      <c r="I14" s="380" t="s">
        <v>521</v>
      </c>
      <c r="J14" s="67"/>
    </row>
    <row r="15" spans="1:14" s="68" customFormat="1" ht="9.75" customHeight="1" thickTop="1" thickBot="1" x14ac:dyDescent="0.25">
      <c r="A15" s="66"/>
      <c r="B15" s="104"/>
      <c r="C15" s="64"/>
      <c r="D15" s="69"/>
      <c r="E15" s="69"/>
      <c r="F15" s="61"/>
      <c r="G15" s="61"/>
      <c r="H15" s="61"/>
      <c r="I15" s="69"/>
      <c r="J15" s="67"/>
      <c r="N15" s="166"/>
    </row>
    <row r="16" spans="1:14" s="68" customFormat="1" ht="9.75" customHeight="1" thickTop="1" x14ac:dyDescent="0.2">
      <c r="A16" s="66"/>
      <c r="B16" s="140"/>
      <c r="C16" s="65"/>
      <c r="D16" s="70"/>
      <c r="E16" s="70"/>
      <c r="F16" s="62"/>
      <c r="G16" s="62"/>
      <c r="H16" s="62"/>
      <c r="I16" s="70"/>
      <c r="J16" s="67"/>
      <c r="N16" s="166"/>
    </row>
    <row r="17" spans="1:14" s="68" customFormat="1" ht="18" customHeight="1" thickBot="1" x14ac:dyDescent="0.25">
      <c r="A17" s="66"/>
      <c r="B17" s="397" t="s">
        <v>0</v>
      </c>
      <c r="C17" s="398" t="s">
        <v>7</v>
      </c>
      <c r="D17" s="398" t="s">
        <v>108</v>
      </c>
      <c r="E17" s="398" t="s">
        <v>107</v>
      </c>
      <c r="F17" s="399" t="s">
        <v>153</v>
      </c>
      <c r="G17" s="400" t="s">
        <v>117</v>
      </c>
      <c r="H17" s="401" t="s">
        <v>154</v>
      </c>
      <c r="I17" s="70"/>
      <c r="J17" s="67"/>
      <c r="N17" s="166"/>
    </row>
    <row r="18" spans="1:14" s="68" customFormat="1" ht="18" customHeight="1" x14ac:dyDescent="0.2">
      <c r="A18" s="66"/>
      <c r="B18" s="402"/>
      <c r="C18" s="403" t="s">
        <v>298</v>
      </c>
      <c r="D18" s="404"/>
      <c r="E18" s="405"/>
      <c r="F18" s="406"/>
      <c r="G18" s="407"/>
      <c r="H18" s="408"/>
      <c r="I18" s="70"/>
      <c r="J18" s="67"/>
      <c r="N18" s="166"/>
    </row>
    <row r="19" spans="1:14" s="68" customFormat="1" ht="18" customHeight="1" x14ac:dyDescent="0.2">
      <c r="A19" s="66"/>
      <c r="B19" s="209">
        <v>1</v>
      </c>
      <c r="C19" s="210" t="s">
        <v>529</v>
      </c>
      <c r="D19" s="409" t="s">
        <v>528</v>
      </c>
      <c r="E19" s="200" t="s">
        <v>519</v>
      </c>
      <c r="F19" s="424">
        <v>90</v>
      </c>
      <c r="G19" s="410"/>
      <c r="H19" s="411">
        <f>SUM(F19*G19)</f>
        <v>0</v>
      </c>
      <c r="I19" s="70"/>
      <c r="J19" s="67"/>
      <c r="N19" s="166"/>
    </row>
    <row r="20" spans="1:14" s="68" customFormat="1" ht="18" customHeight="1" x14ac:dyDescent="0.2">
      <c r="A20" s="66"/>
      <c r="B20" s="623"/>
      <c r="C20" s="624"/>
      <c r="D20" s="624"/>
      <c r="E20" s="624"/>
      <c r="F20" s="624"/>
      <c r="G20" s="625"/>
      <c r="H20" s="425">
        <f>SUM(H19)</f>
        <v>0</v>
      </c>
      <c r="I20" s="70"/>
      <c r="J20" s="67"/>
      <c r="N20" s="166"/>
    </row>
    <row r="21" spans="1:14" s="68" customFormat="1" ht="18" customHeight="1" x14ac:dyDescent="0.2">
      <c r="A21" s="66"/>
      <c r="B21" s="140"/>
      <c r="C21" s="65"/>
      <c r="D21" s="70"/>
      <c r="E21" s="70"/>
      <c r="F21" s="62"/>
      <c r="G21" s="62"/>
      <c r="H21" s="62"/>
      <c r="I21" s="70"/>
      <c r="J21" s="67"/>
      <c r="N21" s="166"/>
    </row>
    <row r="22" spans="1:14" s="68" customFormat="1" ht="18" customHeight="1" thickBot="1" x14ac:dyDescent="0.25">
      <c r="A22" s="66"/>
      <c r="B22" s="397" t="s">
        <v>0</v>
      </c>
      <c r="C22" s="398" t="s">
        <v>7</v>
      </c>
      <c r="D22" s="398" t="s">
        <v>108</v>
      </c>
      <c r="E22" s="398" t="s">
        <v>107</v>
      </c>
      <c r="F22" s="399" t="s">
        <v>153</v>
      </c>
      <c r="G22" s="400" t="s">
        <v>597</v>
      </c>
      <c r="H22" s="621" t="s">
        <v>596</v>
      </c>
      <c r="I22" s="622"/>
      <c r="J22" s="67"/>
      <c r="N22" s="166"/>
    </row>
    <row r="23" spans="1:14" s="317" customFormat="1" ht="18" customHeight="1" x14ac:dyDescent="0.2">
      <c r="A23" s="308"/>
      <c r="B23" s="412"/>
      <c r="C23" s="413" t="s">
        <v>547</v>
      </c>
      <c r="D23" s="414"/>
      <c r="E23" s="415"/>
      <c r="F23" s="406"/>
      <c r="G23" s="416"/>
      <c r="H23" s="629"/>
      <c r="I23" s="630"/>
      <c r="J23" s="67"/>
      <c r="K23" s="68"/>
    </row>
    <row r="24" spans="1:14" s="317" customFormat="1" ht="18" customHeight="1" x14ac:dyDescent="0.2">
      <c r="A24" s="308"/>
      <c r="B24" s="417"/>
      <c r="C24" s="418" t="s">
        <v>548</v>
      </c>
      <c r="D24" s="419"/>
      <c r="E24" s="420"/>
      <c r="F24" s="428">
        <v>406</v>
      </c>
      <c r="G24" s="429"/>
      <c r="H24" s="627" t="e">
        <f>SUM(Inventory62[[#This Row],[Column5]]*G24)</f>
        <v>#VALUE!</v>
      </c>
      <c r="I24" s="628"/>
      <c r="J24" s="67"/>
      <c r="K24" s="68"/>
    </row>
    <row r="25" spans="1:14" s="317" customFormat="1" ht="18" customHeight="1" x14ac:dyDescent="0.2">
      <c r="A25" s="308"/>
      <c r="B25" s="421">
        <v>1</v>
      </c>
      <c r="C25" s="422" t="s">
        <v>549</v>
      </c>
      <c r="D25" s="423" t="s">
        <v>550</v>
      </c>
      <c r="E25" s="427" t="s">
        <v>587</v>
      </c>
      <c r="F25" s="430" t="s">
        <v>588</v>
      </c>
      <c r="G25" s="431"/>
      <c r="H25" s="626"/>
      <c r="I25" s="626"/>
      <c r="J25" s="67"/>
      <c r="K25" s="68"/>
    </row>
    <row r="26" spans="1:14" s="317" customFormat="1" ht="18" customHeight="1" x14ac:dyDescent="0.2">
      <c r="A26" s="396"/>
      <c r="B26" s="421">
        <v>2</v>
      </c>
      <c r="C26" s="422" t="s">
        <v>549</v>
      </c>
      <c r="D26" s="423" t="s">
        <v>551</v>
      </c>
      <c r="E26" s="427" t="s">
        <v>587</v>
      </c>
      <c r="F26" s="430" t="s">
        <v>588</v>
      </c>
      <c r="G26" s="432"/>
      <c r="H26" s="626"/>
      <c r="I26" s="626"/>
      <c r="J26" s="67"/>
      <c r="K26" s="68"/>
    </row>
    <row r="27" spans="1:14" s="317" customFormat="1" ht="18" customHeight="1" x14ac:dyDescent="0.2">
      <c r="A27" s="396"/>
      <c r="B27" s="421">
        <v>3</v>
      </c>
      <c r="C27" s="422" t="s">
        <v>549</v>
      </c>
      <c r="D27" s="423" t="s">
        <v>552</v>
      </c>
      <c r="E27" s="427" t="s">
        <v>587</v>
      </c>
      <c r="F27" s="430" t="s">
        <v>588</v>
      </c>
      <c r="G27" s="432"/>
      <c r="H27" s="626"/>
      <c r="I27" s="626"/>
      <c r="J27" s="67"/>
      <c r="K27" s="68"/>
    </row>
    <row r="28" spans="1:14" s="317" customFormat="1" ht="18" customHeight="1" x14ac:dyDescent="0.2">
      <c r="A28" s="396"/>
      <c r="B28" s="421">
        <v>4</v>
      </c>
      <c r="C28" s="422" t="s">
        <v>549</v>
      </c>
      <c r="D28" s="423" t="s">
        <v>553</v>
      </c>
      <c r="E28" s="427" t="s">
        <v>587</v>
      </c>
      <c r="F28" s="430" t="s">
        <v>588</v>
      </c>
      <c r="G28" s="432"/>
      <c r="H28" s="626"/>
      <c r="I28" s="626"/>
      <c r="J28" s="67"/>
      <c r="K28" s="68"/>
    </row>
    <row r="29" spans="1:14" s="317" customFormat="1" ht="18" customHeight="1" x14ac:dyDescent="0.2">
      <c r="A29" s="396"/>
      <c r="B29" s="421">
        <v>5</v>
      </c>
      <c r="C29" s="422" t="s">
        <v>549</v>
      </c>
      <c r="D29" s="423" t="s">
        <v>554</v>
      </c>
      <c r="E29" s="427" t="s">
        <v>587</v>
      </c>
      <c r="F29" s="430" t="s">
        <v>588</v>
      </c>
      <c r="G29" s="432"/>
      <c r="H29" s="626"/>
      <c r="I29" s="626"/>
      <c r="J29" s="67"/>
      <c r="K29" s="68"/>
    </row>
    <row r="30" spans="1:14" s="317" customFormat="1" ht="18" customHeight="1" x14ac:dyDescent="0.2">
      <c r="A30" s="396"/>
      <c r="B30" s="421">
        <v>6</v>
      </c>
      <c r="C30" s="422" t="s">
        <v>549</v>
      </c>
      <c r="D30" s="206" t="s">
        <v>555</v>
      </c>
      <c r="E30" s="427" t="s">
        <v>587</v>
      </c>
      <c r="F30" s="430" t="s">
        <v>588</v>
      </c>
      <c r="G30" s="432"/>
      <c r="H30" s="626"/>
      <c r="I30" s="626"/>
      <c r="J30" s="67"/>
      <c r="K30" s="68"/>
    </row>
    <row r="31" spans="1:14" s="317" customFormat="1" ht="18" customHeight="1" x14ac:dyDescent="0.2">
      <c r="A31" s="396"/>
      <c r="B31" s="421">
        <v>7</v>
      </c>
      <c r="C31" s="422" t="s">
        <v>549</v>
      </c>
      <c r="D31" s="423" t="s">
        <v>556</v>
      </c>
      <c r="E31" s="427" t="s">
        <v>587</v>
      </c>
      <c r="F31" s="430" t="s">
        <v>588</v>
      </c>
      <c r="G31" s="434"/>
      <c r="H31" s="626"/>
      <c r="I31" s="626"/>
      <c r="J31" s="67"/>
      <c r="K31" s="68"/>
    </row>
    <row r="32" spans="1:14" s="317" customFormat="1" ht="18" customHeight="1" x14ac:dyDescent="0.2">
      <c r="A32" s="396"/>
      <c r="B32" s="421">
        <v>8</v>
      </c>
      <c r="C32" s="422" t="s">
        <v>549</v>
      </c>
      <c r="D32" s="426" t="s">
        <v>557</v>
      </c>
      <c r="E32" s="427" t="s">
        <v>587</v>
      </c>
      <c r="F32" s="430" t="s">
        <v>588</v>
      </c>
      <c r="G32" s="434"/>
      <c r="H32" s="626"/>
      <c r="I32" s="626"/>
      <c r="J32" s="67"/>
      <c r="K32" s="68"/>
    </row>
    <row r="33" spans="1:11" ht="16" hidden="1" customHeight="1" x14ac:dyDescent="0.2">
      <c r="B33" s="228" t="s">
        <v>589</v>
      </c>
      <c r="C33" s="229" t="s">
        <v>590</v>
      </c>
      <c r="D33" s="229" t="s">
        <v>591</v>
      </c>
      <c r="E33" s="229" t="s">
        <v>592</v>
      </c>
      <c r="F33" s="226" t="s">
        <v>593</v>
      </c>
      <c r="G33" s="434" t="s">
        <v>594</v>
      </c>
      <c r="H33" s="433" t="s">
        <v>595</v>
      </c>
      <c r="I33" s="433"/>
      <c r="J33" s="67"/>
      <c r="K33" s="68"/>
    </row>
    <row r="34" spans="1:11" s="317" customFormat="1" ht="18" customHeight="1" x14ac:dyDescent="0.2">
      <c r="A34" s="308"/>
      <c r="B34" s="417"/>
      <c r="C34" s="418" t="s">
        <v>558</v>
      </c>
      <c r="D34" s="419"/>
      <c r="E34" s="420"/>
      <c r="F34" s="428">
        <v>406</v>
      </c>
      <c r="G34" s="429"/>
      <c r="H34" s="435">
        <f>SUM(Inventory62[[#This Row],[Column5]]*G34)</f>
        <v>0</v>
      </c>
      <c r="I34" s="436"/>
      <c r="J34" s="67"/>
      <c r="K34" s="68"/>
    </row>
    <row r="35" spans="1:11" s="317" customFormat="1" ht="18" customHeight="1" x14ac:dyDescent="0.2">
      <c r="A35" s="308"/>
      <c r="B35" s="421">
        <v>9</v>
      </c>
      <c r="C35" s="422" t="s">
        <v>549</v>
      </c>
      <c r="D35" s="211" t="s">
        <v>559</v>
      </c>
      <c r="E35" s="427" t="s">
        <v>587</v>
      </c>
      <c r="F35" s="430" t="s">
        <v>588</v>
      </c>
      <c r="G35" s="431"/>
      <c r="H35" s="433"/>
      <c r="I35" s="433"/>
      <c r="J35" s="67"/>
      <c r="K35" s="68"/>
    </row>
    <row r="36" spans="1:11" s="317" customFormat="1" ht="18" customHeight="1" x14ac:dyDescent="0.2">
      <c r="A36" s="396"/>
      <c r="B36" s="421">
        <v>10</v>
      </c>
      <c r="C36" s="422" t="s">
        <v>549</v>
      </c>
      <c r="D36" s="211" t="s">
        <v>560</v>
      </c>
      <c r="E36" s="427" t="s">
        <v>587</v>
      </c>
      <c r="F36" s="430" t="s">
        <v>588</v>
      </c>
      <c r="G36" s="432"/>
      <c r="H36" s="433"/>
      <c r="I36" s="433"/>
      <c r="J36" s="67"/>
      <c r="K36" s="68"/>
    </row>
    <row r="37" spans="1:11" s="317" customFormat="1" ht="18" customHeight="1" x14ac:dyDescent="0.2">
      <c r="A37" s="396"/>
      <c r="B37" s="421">
        <v>11</v>
      </c>
      <c r="C37" s="422" t="s">
        <v>549</v>
      </c>
      <c r="D37" s="211" t="s">
        <v>561</v>
      </c>
      <c r="E37" s="427" t="s">
        <v>587</v>
      </c>
      <c r="F37" s="430" t="s">
        <v>588</v>
      </c>
      <c r="G37" s="432"/>
      <c r="H37" s="433"/>
      <c r="I37" s="433"/>
      <c r="J37" s="67"/>
      <c r="K37" s="68"/>
    </row>
    <row r="38" spans="1:11" s="317" customFormat="1" ht="18" customHeight="1" x14ac:dyDescent="0.2">
      <c r="A38" s="396"/>
      <c r="B38" s="421">
        <v>12</v>
      </c>
      <c r="C38" s="422" t="s">
        <v>549</v>
      </c>
      <c r="D38" s="211" t="s">
        <v>562</v>
      </c>
      <c r="E38" s="427" t="s">
        <v>587</v>
      </c>
      <c r="F38" s="430" t="s">
        <v>588</v>
      </c>
      <c r="G38" s="432"/>
      <c r="H38" s="433"/>
      <c r="I38" s="433"/>
      <c r="J38" s="67"/>
      <c r="K38" s="68"/>
    </row>
    <row r="39" spans="1:11" s="317" customFormat="1" ht="18" customHeight="1" x14ac:dyDescent="0.2">
      <c r="A39" s="396"/>
      <c r="B39" s="421">
        <v>13</v>
      </c>
      <c r="C39" s="422" t="s">
        <v>549</v>
      </c>
      <c r="D39" s="206" t="s">
        <v>563</v>
      </c>
      <c r="E39" s="427" t="s">
        <v>587</v>
      </c>
      <c r="F39" s="430" t="s">
        <v>588</v>
      </c>
      <c r="G39" s="432"/>
      <c r="H39" s="433"/>
      <c r="I39" s="433"/>
      <c r="J39" s="67"/>
      <c r="K39" s="68"/>
    </row>
    <row r="40" spans="1:11" s="317" customFormat="1" ht="18" customHeight="1" x14ac:dyDescent="0.2">
      <c r="A40" s="396"/>
      <c r="B40" s="421">
        <v>14</v>
      </c>
      <c r="C40" s="422" t="s">
        <v>549</v>
      </c>
      <c r="D40" s="211" t="s">
        <v>564</v>
      </c>
      <c r="E40" s="427" t="s">
        <v>587</v>
      </c>
      <c r="F40" s="430" t="s">
        <v>588</v>
      </c>
      <c r="G40" s="432"/>
      <c r="H40" s="433"/>
      <c r="I40" s="433"/>
      <c r="J40" s="67"/>
      <c r="K40" s="68"/>
    </row>
    <row r="41" spans="1:11" s="317" customFormat="1" ht="18" customHeight="1" x14ac:dyDescent="0.2">
      <c r="A41" s="396"/>
      <c r="B41" s="421">
        <v>15</v>
      </c>
      <c r="C41" s="422" t="s">
        <v>549</v>
      </c>
      <c r="D41" s="211" t="s">
        <v>565</v>
      </c>
      <c r="E41" s="427" t="s">
        <v>587</v>
      </c>
      <c r="F41" s="430" t="s">
        <v>588</v>
      </c>
      <c r="G41" s="434"/>
      <c r="H41" s="433"/>
      <c r="I41" s="433"/>
      <c r="J41" s="67"/>
      <c r="K41" s="68"/>
    </row>
    <row r="42" spans="1:11" s="317" customFormat="1" ht="18" customHeight="1" x14ac:dyDescent="0.2">
      <c r="A42" s="396"/>
      <c r="B42" s="421">
        <v>16</v>
      </c>
      <c r="C42" s="422" t="s">
        <v>549</v>
      </c>
      <c r="D42" s="206" t="s">
        <v>566</v>
      </c>
      <c r="E42" s="427" t="s">
        <v>587</v>
      </c>
      <c r="F42" s="430" t="s">
        <v>588</v>
      </c>
      <c r="G42" s="434"/>
      <c r="H42" s="433"/>
      <c r="I42" s="433"/>
      <c r="J42" s="67"/>
      <c r="K42" s="68"/>
    </row>
    <row r="43" spans="1:11" s="317" customFormat="1" ht="18" customHeight="1" x14ac:dyDescent="0.2">
      <c r="A43" s="308"/>
      <c r="B43" s="417"/>
      <c r="C43" s="418" t="s">
        <v>567</v>
      </c>
      <c r="D43" s="419"/>
      <c r="E43" s="420"/>
      <c r="F43" s="428">
        <v>406</v>
      </c>
      <c r="G43" s="429"/>
      <c r="H43" s="435">
        <f>SUM(Inventory62[[#This Row],[Column5]]*G43)</f>
        <v>0</v>
      </c>
      <c r="I43" s="436"/>
      <c r="J43" s="67"/>
      <c r="K43" s="68"/>
    </row>
    <row r="44" spans="1:11" s="317" customFormat="1" ht="18" customHeight="1" x14ac:dyDescent="0.2">
      <c r="A44" s="308"/>
      <c r="B44" s="421">
        <v>17</v>
      </c>
      <c r="C44" s="422" t="s">
        <v>549</v>
      </c>
      <c r="D44" s="211" t="s">
        <v>568</v>
      </c>
      <c r="E44" s="427" t="s">
        <v>587</v>
      </c>
      <c r="F44" s="430" t="s">
        <v>588</v>
      </c>
      <c r="G44" s="431"/>
      <c r="H44" s="433"/>
      <c r="I44" s="433"/>
      <c r="J44" s="67"/>
      <c r="K44" s="68"/>
    </row>
    <row r="45" spans="1:11" s="317" customFormat="1" ht="18" customHeight="1" x14ac:dyDescent="0.2">
      <c r="A45" s="396"/>
      <c r="B45" s="421">
        <v>18</v>
      </c>
      <c r="C45" s="422" t="s">
        <v>549</v>
      </c>
      <c r="D45" s="211" t="s">
        <v>569</v>
      </c>
      <c r="E45" s="427" t="s">
        <v>587</v>
      </c>
      <c r="F45" s="430" t="s">
        <v>588</v>
      </c>
      <c r="G45" s="432"/>
      <c r="H45" s="433"/>
      <c r="I45" s="433"/>
      <c r="J45" s="67"/>
      <c r="K45" s="68"/>
    </row>
    <row r="46" spans="1:11" s="317" customFormat="1" ht="18" customHeight="1" x14ac:dyDescent="0.2">
      <c r="A46" s="396"/>
      <c r="B46" s="421">
        <v>19</v>
      </c>
      <c r="C46" s="422" t="s">
        <v>549</v>
      </c>
      <c r="D46" s="211" t="s">
        <v>570</v>
      </c>
      <c r="E46" s="427" t="s">
        <v>587</v>
      </c>
      <c r="F46" s="430" t="s">
        <v>588</v>
      </c>
      <c r="G46" s="432"/>
      <c r="H46" s="433"/>
      <c r="I46" s="433"/>
      <c r="J46" s="67"/>
      <c r="K46" s="68"/>
    </row>
    <row r="47" spans="1:11" s="317" customFormat="1" ht="18" customHeight="1" x14ac:dyDescent="0.2">
      <c r="A47" s="396"/>
      <c r="B47" s="421">
        <v>20</v>
      </c>
      <c r="C47" s="422" t="s">
        <v>549</v>
      </c>
      <c r="D47" s="211" t="s">
        <v>571</v>
      </c>
      <c r="E47" s="427" t="s">
        <v>587</v>
      </c>
      <c r="F47" s="430" t="s">
        <v>588</v>
      </c>
      <c r="G47" s="432"/>
      <c r="H47" s="433"/>
      <c r="I47" s="433"/>
      <c r="J47" s="67"/>
      <c r="K47" s="68"/>
    </row>
    <row r="48" spans="1:11" s="317" customFormat="1" ht="18" customHeight="1" x14ac:dyDescent="0.2">
      <c r="A48" s="396"/>
      <c r="B48" s="421">
        <v>21</v>
      </c>
      <c r="C48" s="422" t="s">
        <v>549</v>
      </c>
      <c r="D48" s="211" t="s">
        <v>572</v>
      </c>
      <c r="E48" s="427" t="s">
        <v>587</v>
      </c>
      <c r="F48" s="430" t="s">
        <v>588</v>
      </c>
      <c r="G48" s="432"/>
      <c r="H48" s="433"/>
      <c r="I48" s="433"/>
      <c r="J48" s="67"/>
      <c r="K48" s="68"/>
    </row>
    <row r="49" spans="1:11" s="317" customFormat="1" ht="18" customHeight="1" x14ac:dyDescent="0.2">
      <c r="A49" s="396"/>
      <c r="B49" s="421">
        <v>22</v>
      </c>
      <c r="C49" s="422" t="s">
        <v>549</v>
      </c>
      <c r="D49" s="211" t="s">
        <v>573</v>
      </c>
      <c r="E49" s="427" t="s">
        <v>587</v>
      </c>
      <c r="F49" s="430" t="s">
        <v>588</v>
      </c>
      <c r="G49" s="432"/>
      <c r="H49" s="433"/>
      <c r="I49" s="433"/>
      <c r="J49" s="67"/>
      <c r="K49" s="68"/>
    </row>
    <row r="50" spans="1:11" s="317" customFormat="1" ht="18" customHeight="1" x14ac:dyDescent="0.2">
      <c r="A50" s="396"/>
      <c r="B50" s="421">
        <v>23</v>
      </c>
      <c r="C50" s="422" t="s">
        <v>549</v>
      </c>
      <c r="D50" s="211" t="s">
        <v>574</v>
      </c>
      <c r="E50" s="427" t="s">
        <v>587</v>
      </c>
      <c r="F50" s="430" t="s">
        <v>588</v>
      </c>
      <c r="G50" s="434"/>
      <c r="H50" s="433"/>
      <c r="I50" s="433"/>
      <c r="J50" s="67"/>
      <c r="K50" s="68"/>
    </row>
    <row r="51" spans="1:11" s="317" customFormat="1" ht="18" customHeight="1" x14ac:dyDescent="0.2">
      <c r="A51" s="396"/>
      <c r="B51" s="421">
        <v>24</v>
      </c>
      <c r="C51" s="422" t="s">
        <v>549</v>
      </c>
      <c r="D51" s="211" t="s">
        <v>575</v>
      </c>
      <c r="E51" s="427" t="s">
        <v>587</v>
      </c>
      <c r="F51" s="430" t="s">
        <v>588</v>
      </c>
      <c r="G51" s="434"/>
      <c r="H51" s="433"/>
      <c r="I51" s="433"/>
      <c r="J51" s="67"/>
      <c r="K51" s="68"/>
    </row>
    <row r="52" spans="1:11" s="317" customFormat="1" ht="18" customHeight="1" x14ac:dyDescent="0.2">
      <c r="A52" s="308"/>
      <c r="B52" s="417"/>
      <c r="C52" s="418" t="s">
        <v>598</v>
      </c>
      <c r="D52" s="419"/>
      <c r="E52" s="420"/>
      <c r="F52" s="428">
        <v>406</v>
      </c>
      <c r="G52" s="429"/>
      <c r="H52" s="435">
        <f>SUM(Inventory62[[#This Row],[Column5]]*G52)</f>
        <v>0</v>
      </c>
      <c r="I52" s="436"/>
      <c r="J52" s="67"/>
      <c r="K52" s="68"/>
    </row>
    <row r="53" spans="1:11" s="317" customFormat="1" ht="18" customHeight="1" x14ac:dyDescent="0.2">
      <c r="A53" s="308"/>
      <c r="B53" s="421">
        <v>25</v>
      </c>
      <c r="C53" s="422" t="s">
        <v>549</v>
      </c>
      <c r="D53" s="211" t="s">
        <v>576</v>
      </c>
      <c r="E53" s="427" t="s">
        <v>587</v>
      </c>
      <c r="F53" s="430" t="s">
        <v>588</v>
      </c>
      <c r="G53" s="431"/>
      <c r="H53" s="433"/>
      <c r="I53" s="433"/>
      <c r="J53" s="67"/>
      <c r="K53" s="68"/>
    </row>
    <row r="54" spans="1:11" s="317" customFormat="1" ht="18" customHeight="1" x14ac:dyDescent="0.2">
      <c r="A54" s="396"/>
      <c r="B54" s="421">
        <v>26</v>
      </c>
      <c r="C54" s="422" t="s">
        <v>549</v>
      </c>
      <c r="D54" s="393" t="s">
        <v>577</v>
      </c>
      <c r="E54" s="427" t="s">
        <v>587</v>
      </c>
      <c r="F54" s="430" t="s">
        <v>588</v>
      </c>
      <c r="G54" s="432"/>
      <c r="H54" s="433"/>
      <c r="I54" s="433"/>
      <c r="J54" s="67"/>
      <c r="K54" s="68"/>
    </row>
    <row r="55" spans="1:11" s="317" customFormat="1" ht="18" customHeight="1" x14ac:dyDescent="0.2">
      <c r="A55" s="396"/>
      <c r="B55" s="421">
        <v>27</v>
      </c>
      <c r="C55" s="422" t="s">
        <v>549</v>
      </c>
      <c r="D55" s="394" t="s">
        <v>578</v>
      </c>
      <c r="E55" s="427" t="s">
        <v>587</v>
      </c>
      <c r="F55" s="430" t="s">
        <v>588</v>
      </c>
      <c r="G55" s="432"/>
      <c r="H55" s="433"/>
      <c r="I55" s="433"/>
      <c r="J55" s="67"/>
      <c r="K55" s="68"/>
    </row>
    <row r="56" spans="1:11" s="317" customFormat="1" ht="18" customHeight="1" x14ac:dyDescent="0.2">
      <c r="A56" s="396"/>
      <c r="B56" s="421">
        <v>28</v>
      </c>
      <c r="C56" s="422" t="s">
        <v>549</v>
      </c>
      <c r="D56" s="211" t="s">
        <v>579</v>
      </c>
      <c r="E56" s="427" t="s">
        <v>587</v>
      </c>
      <c r="F56" s="430" t="s">
        <v>588</v>
      </c>
      <c r="G56" s="432"/>
      <c r="H56" s="433"/>
      <c r="I56" s="433"/>
      <c r="J56" s="67"/>
      <c r="K56" s="68"/>
    </row>
    <row r="57" spans="1:11" s="317" customFormat="1" ht="18" customHeight="1" x14ac:dyDescent="0.2">
      <c r="A57" s="396"/>
      <c r="B57" s="421">
        <v>29</v>
      </c>
      <c r="C57" s="422" t="s">
        <v>549</v>
      </c>
      <c r="D57" s="211" t="s">
        <v>580</v>
      </c>
      <c r="E57" s="427" t="s">
        <v>587</v>
      </c>
      <c r="F57" s="430" t="s">
        <v>588</v>
      </c>
      <c r="G57" s="432"/>
      <c r="H57" s="433"/>
      <c r="I57" s="433"/>
      <c r="J57" s="67"/>
      <c r="K57" s="68"/>
    </row>
    <row r="58" spans="1:11" s="317" customFormat="1" ht="18" customHeight="1" x14ac:dyDescent="0.2">
      <c r="A58" s="396"/>
      <c r="B58" s="421">
        <v>30</v>
      </c>
      <c r="C58" s="422" t="s">
        <v>549</v>
      </c>
      <c r="D58" s="211" t="s">
        <v>581</v>
      </c>
      <c r="E58" s="427" t="s">
        <v>587</v>
      </c>
      <c r="F58" s="430" t="s">
        <v>588</v>
      </c>
      <c r="G58" s="432"/>
      <c r="H58" s="433"/>
      <c r="I58" s="433"/>
      <c r="J58" s="67"/>
      <c r="K58" s="68"/>
    </row>
    <row r="59" spans="1:11" s="317" customFormat="1" ht="18" customHeight="1" x14ac:dyDescent="0.2">
      <c r="A59" s="396"/>
      <c r="B59" s="421">
        <v>31</v>
      </c>
      <c r="C59" s="422" t="s">
        <v>549</v>
      </c>
      <c r="D59" s="211" t="s">
        <v>582</v>
      </c>
      <c r="E59" s="427" t="s">
        <v>587</v>
      </c>
      <c r="F59" s="430" t="s">
        <v>588</v>
      </c>
      <c r="G59" s="434"/>
      <c r="H59" s="433"/>
      <c r="I59" s="433"/>
      <c r="J59" s="67"/>
      <c r="K59" s="68"/>
    </row>
    <row r="60" spans="1:11" s="317" customFormat="1" ht="18" customHeight="1" x14ac:dyDescent="0.2">
      <c r="A60" s="396"/>
      <c r="B60" s="421">
        <v>32</v>
      </c>
      <c r="C60" s="422" t="s">
        <v>549</v>
      </c>
      <c r="D60" s="211" t="s">
        <v>583</v>
      </c>
      <c r="E60" s="427" t="s">
        <v>587</v>
      </c>
      <c r="F60" s="430" t="s">
        <v>588</v>
      </c>
      <c r="G60" s="434"/>
      <c r="H60" s="433"/>
      <c r="I60" s="433"/>
      <c r="J60" s="67"/>
      <c r="K60" s="68"/>
    </row>
    <row r="61" spans="1:11" s="317" customFormat="1" ht="18" customHeight="1" x14ac:dyDescent="0.2">
      <c r="A61" s="308"/>
      <c r="B61" s="417"/>
      <c r="C61" s="418" t="s">
        <v>584</v>
      </c>
      <c r="D61" s="419"/>
      <c r="E61" s="420"/>
      <c r="F61" s="428">
        <v>406</v>
      </c>
      <c r="G61" s="429"/>
      <c r="H61" s="435">
        <f>SUM(Inventory62[[#This Row],[Column5]]*G61)</f>
        <v>0</v>
      </c>
      <c r="I61" s="436"/>
      <c r="J61" s="67"/>
      <c r="K61" s="68"/>
    </row>
    <row r="62" spans="1:11" s="317" customFormat="1" ht="18" customHeight="1" x14ac:dyDescent="0.2">
      <c r="A62" s="308"/>
      <c r="B62" s="421">
        <v>33</v>
      </c>
      <c r="C62" s="422" t="s">
        <v>549</v>
      </c>
      <c r="D62" s="211" t="s">
        <v>585</v>
      </c>
      <c r="E62" s="427" t="s">
        <v>587</v>
      </c>
      <c r="F62" s="430" t="s">
        <v>588</v>
      </c>
      <c r="G62" s="431"/>
      <c r="H62" s="433"/>
      <c r="I62" s="433"/>
      <c r="J62" s="67"/>
      <c r="K62" s="68"/>
    </row>
    <row r="63" spans="1:11" s="317" customFormat="1" ht="18" customHeight="1" x14ac:dyDescent="0.2">
      <c r="A63" s="396"/>
      <c r="B63" s="421">
        <v>34</v>
      </c>
      <c r="C63" s="422" t="s">
        <v>549</v>
      </c>
      <c r="D63" s="211" t="s">
        <v>586</v>
      </c>
      <c r="E63" s="427" t="s">
        <v>587</v>
      </c>
      <c r="F63" s="430" t="s">
        <v>588</v>
      </c>
      <c r="G63" s="432"/>
      <c r="H63" s="433"/>
      <c r="I63" s="433"/>
      <c r="J63" s="67"/>
      <c r="K63" s="68"/>
    </row>
    <row r="64" spans="1:11" ht="16" customHeight="1" x14ac:dyDescent="0.2">
      <c r="A64" s="167"/>
      <c r="B64" s="180"/>
      <c r="C64" s="180"/>
      <c r="D64" s="180"/>
      <c r="E64" s="180"/>
      <c r="F64" s="171"/>
      <c r="G64" s="215"/>
      <c r="H64" s="215"/>
      <c r="I64" s="172"/>
      <c r="J64" s="170"/>
    </row>
    <row r="65" spans="1:14" ht="33.75" customHeight="1" x14ac:dyDescent="0.2">
      <c r="A65" s="167"/>
      <c r="B65" s="448" t="s">
        <v>530</v>
      </c>
      <c r="C65" s="449"/>
      <c r="D65" s="449"/>
      <c r="E65" s="449"/>
      <c r="F65" s="449"/>
      <c r="G65" s="449"/>
      <c r="H65" s="449"/>
      <c r="I65" s="450"/>
      <c r="J65" s="170"/>
    </row>
    <row r="66" spans="1:14" s="229" customFormat="1" ht="7.5" customHeight="1" x14ac:dyDescent="0.2">
      <c r="A66" s="167"/>
      <c r="B66" s="437"/>
      <c r="C66" s="437"/>
      <c r="D66" s="437"/>
      <c r="E66" s="438"/>
      <c r="F66" s="438"/>
      <c r="G66" s="438"/>
      <c r="H66" s="438"/>
      <c r="I66" s="438"/>
      <c r="J66" s="439"/>
    </row>
    <row r="67" spans="1:14" ht="22.5" customHeight="1" x14ac:dyDescent="0.2">
      <c r="A67" s="167"/>
      <c r="B67" s="451" t="s">
        <v>510</v>
      </c>
      <c r="C67" s="451"/>
      <c r="D67" s="451"/>
      <c r="E67" s="216"/>
      <c r="F67" s="217"/>
      <c r="G67" s="217"/>
      <c r="H67" s="217"/>
      <c r="I67" s="218" t="s">
        <v>182</v>
      </c>
      <c r="J67" s="170"/>
    </row>
    <row r="68" spans="1:14" ht="16" customHeight="1" thickBot="1" x14ac:dyDescent="0.25">
      <c r="A68" s="219"/>
      <c r="B68" s="220"/>
      <c r="C68" s="221"/>
      <c r="D68" s="221"/>
      <c r="E68" s="221"/>
      <c r="F68" s="223"/>
      <c r="G68" s="223"/>
      <c r="H68" s="223"/>
      <c r="I68" s="222"/>
      <c r="J68" s="224"/>
    </row>
    <row r="69" spans="1:14" ht="16" customHeight="1" x14ac:dyDescent="0.2">
      <c r="A69" s="225"/>
      <c r="B69" s="226"/>
      <c r="C69" s="225"/>
      <c r="D69" s="225"/>
      <c r="E69" s="225"/>
      <c r="J69" s="225"/>
      <c r="K69" s="225"/>
      <c r="L69" s="225"/>
      <c r="M69" s="225"/>
      <c r="N69" s="225"/>
    </row>
    <row r="70" spans="1:14" ht="16" customHeight="1" x14ac:dyDescent="0.2">
      <c r="A70" s="227"/>
    </row>
    <row r="71" spans="1:14" s="68" customFormat="1" ht="18" customHeight="1" x14ac:dyDescent="0.2">
      <c r="A71" s="66"/>
      <c r="B71" s="140"/>
      <c r="C71" s="65"/>
      <c r="D71" s="70" t="s">
        <v>591</v>
      </c>
      <c r="E71" s="70" t="s">
        <v>592</v>
      </c>
      <c r="F71" s="62" t="s">
        <v>593</v>
      </c>
      <c r="G71" s="62" t="s">
        <v>594</v>
      </c>
      <c r="H71" s="62" t="s">
        <v>595</v>
      </c>
      <c r="I71" s="70"/>
      <c r="J71" s="225"/>
      <c r="K71" s="225"/>
      <c r="N71" s="166"/>
    </row>
    <row r="73" spans="1:14" ht="16" customHeight="1" x14ac:dyDescent="0.2">
      <c r="D73" s="166"/>
      <c r="J73" s="225"/>
      <c r="K73" s="225"/>
    </row>
    <row r="74" spans="1:14" ht="16" customHeight="1" x14ac:dyDescent="0.2">
      <c r="D74" s="166"/>
    </row>
    <row r="75" spans="1:14" ht="16" customHeight="1" x14ac:dyDescent="0.2">
      <c r="D75" s="166"/>
    </row>
    <row r="76" spans="1:14" ht="16" customHeight="1" x14ac:dyDescent="0.2">
      <c r="D76" s="166"/>
    </row>
    <row r="77" spans="1:14" ht="16" customHeight="1" x14ac:dyDescent="0.2">
      <c r="D77" s="166"/>
    </row>
    <row r="78" spans="1:14" ht="16" customHeight="1" x14ac:dyDescent="0.2">
      <c r="D78" s="166"/>
    </row>
    <row r="79" spans="1:14" ht="16" customHeight="1" x14ac:dyDescent="0.2">
      <c r="D79" s="166"/>
    </row>
    <row r="80" spans="1:14" ht="16" customHeight="1" x14ac:dyDescent="0.2">
      <c r="D80" s="166"/>
    </row>
    <row r="81" spans="2:14" ht="16" customHeight="1" x14ac:dyDescent="0.2">
      <c r="B81" s="166"/>
      <c r="C81" s="166"/>
      <c r="D81" s="166"/>
    </row>
    <row r="82" spans="2:14" ht="16" customHeight="1" x14ac:dyDescent="0.2">
      <c r="D82" s="166"/>
    </row>
    <row r="83" spans="2:14" ht="16" customHeight="1" x14ac:dyDescent="0.2">
      <c r="D83" s="166"/>
    </row>
    <row r="85" spans="2:14" ht="16" customHeight="1" x14ac:dyDescent="0.2">
      <c r="D85" s="166"/>
      <c r="E85" s="230"/>
      <c r="F85" s="296"/>
      <c r="G85" s="230"/>
      <c r="H85" s="230"/>
      <c r="I85" s="230"/>
      <c r="J85" s="230"/>
      <c r="K85" s="230"/>
      <c r="L85" s="230"/>
      <c r="M85" s="230"/>
      <c r="N85" s="230"/>
    </row>
    <row r="86" spans="2:14" ht="16" customHeight="1" x14ac:dyDescent="0.2">
      <c r="D86" s="166"/>
      <c r="E86" s="231"/>
      <c r="F86" s="296"/>
      <c r="G86" s="231"/>
      <c r="H86" s="231"/>
      <c r="I86" s="231"/>
      <c r="J86" s="231"/>
      <c r="K86" s="231"/>
      <c r="L86" s="231"/>
      <c r="M86" s="231"/>
      <c r="N86" s="231"/>
    </row>
    <row r="87" spans="2:14" ht="16" customHeight="1" x14ac:dyDescent="0.2">
      <c r="D87" s="166"/>
      <c r="E87" s="231"/>
      <c r="F87" s="296"/>
      <c r="G87" s="231"/>
      <c r="H87" s="231"/>
      <c r="I87" s="231"/>
      <c r="J87" s="231"/>
      <c r="K87" s="231"/>
      <c r="L87" s="231"/>
      <c r="M87" s="231"/>
      <c r="N87" s="231"/>
    </row>
    <row r="88" spans="2:14" ht="16" customHeight="1" x14ac:dyDescent="0.2">
      <c r="D88" s="166"/>
      <c r="E88" s="231"/>
      <c r="F88" s="296"/>
      <c r="G88" s="231"/>
      <c r="H88" s="231"/>
      <c r="I88" s="231"/>
      <c r="J88" s="231"/>
      <c r="K88" s="231"/>
      <c r="L88" s="231"/>
      <c r="M88" s="231"/>
      <c r="N88" s="231"/>
    </row>
  </sheetData>
  <mergeCells count="23">
    <mergeCell ref="H22:I22"/>
    <mergeCell ref="B67:D67"/>
    <mergeCell ref="B20:G20"/>
    <mergeCell ref="H26:I26"/>
    <mergeCell ref="H25:I25"/>
    <mergeCell ref="H27:I27"/>
    <mergeCell ref="H28:I28"/>
    <mergeCell ref="H29:I29"/>
    <mergeCell ref="H30:I30"/>
    <mergeCell ref="B65:I65"/>
    <mergeCell ref="H31:I31"/>
    <mergeCell ref="H32:I32"/>
    <mergeCell ref="H24:I24"/>
    <mergeCell ref="H23:I23"/>
    <mergeCell ref="G13:H13"/>
    <mergeCell ref="G14:H14"/>
    <mergeCell ref="B2:G3"/>
    <mergeCell ref="G6:H6"/>
    <mergeCell ref="G7:H7"/>
    <mergeCell ref="G8:H8"/>
    <mergeCell ref="G9:H9"/>
    <mergeCell ref="B11:B12"/>
    <mergeCell ref="G12:H12"/>
  </mergeCells>
  <phoneticPr fontId="75" type="noConversion"/>
  <dataValidations xWindow="1285" yWindow="549" count="15">
    <dataValidation allowBlank="1" showInputMessage="1" showErrorMessage="1" prompt="Enter Inventory Date in this cell" sqref="I7:I9" xr:uid="{6140C24D-27F2-4721-82BE-7E6B5715D8BF}"/>
    <dataValidation allowBlank="1" showInputMessage="1" showErrorMessage="1" prompt="Enter owner Name in cell at right" sqref="C7 C11" xr:uid="{3DF55826-2079-4F10-9040-EAB584013144}"/>
    <dataValidation allowBlank="1" showInputMessage="1" showErrorMessage="1" prompt="Enter Item number in this column under this heading. Use heading filters to find specific entries" sqref="B17 B22" xr:uid="{62E00CC5-D5B3-4143-8414-892A4DDE4F31}"/>
    <dataValidation allowBlank="1" showInputMessage="1" showErrorMessage="1" prompt="Enter Item/description in this column under this heading" sqref="D17 D22" xr:uid="{1DCE86C6-4BCC-44B7-BBF7-6115FF4E4D8D}"/>
    <dataValidation allowBlank="1" showInputMessage="1" showErrorMessage="1" prompt="Select Room/area in this column under this heading. Enter new Room/Area in Room Lookup worksheet. Press ALT+DOWN ARROW for options, then DOWN ARROW and ENTER to make selection" sqref="C17 C22" xr:uid="{54E1C0F0-3D65-4C48-9584-ECA60C3B8242}"/>
    <dataValidation allowBlank="1" showInputMessage="1" showErrorMessage="1" prompt="Enter Where purchased in this column under this heading" sqref="G17 G22" xr:uid="{3DB0E376-9D39-49BF-9D29-DEE6CF1A46C6}"/>
    <dataValidation allowBlank="1" showInputMessage="1" showErrorMessage="1" prompt="Enter Notes in this column under this heading" sqref="E17 E22" xr:uid="{9776BED1-3135-4904-B381-256D7590B186}"/>
    <dataValidation allowBlank="1" showInputMessage="1" showErrorMessage="1" prompt="Enter personal details in cells C3 through E8 and Insurance information in cells H3 through K8" sqref="B11:B22 B71:I71 C15:G19 C21:G22 H15:H22 I15:I21" xr:uid="{7AB5C2DB-8375-4672-8473-878CB303CE3F}"/>
    <dataValidation allowBlank="1" showInputMessage="1" showErrorMessage="1" prompt="Enter owner Phone number in cell at right" sqref="C10 C12:C14 E7:E9" xr:uid="{6BFE4D76-B849-4239-A13C-F393813F481B}"/>
    <dataValidation allowBlank="1" showInputMessage="1" showErrorMessage="1" prompt="Title of this worksheet is in cells B1 through D1" sqref="B2" xr:uid="{AD544D61-93B1-4713-A4BC-4913E8883B05}"/>
    <dataValidation allowBlank="1" showInputMessage="1" showErrorMessage="1" prompt="Enter owner Address in cell at right" sqref="C8" xr:uid="{370ABADF-9020-445E-813A-2A19E59AF46B}"/>
    <dataValidation allowBlank="1" showInputMessage="1" showErrorMessage="1" prompt="Enter Purchase price in this column under this heading" sqref="F17:H17 F22:H22" xr:uid="{B7863F34-6651-4E14-97A4-FD11D12DE3BB}"/>
    <dataValidation allowBlank="1" showInputMessage="1" showErrorMessage="1" prompt="Enter Inventory Date in cell at right" sqref="E6 C6 G6:G9 G11:G14" xr:uid="{E811CF05-60C0-4B18-9D2C-524BA5D9B354}"/>
    <dataValidation allowBlank="1" showInputMessage="1" showErrorMessage="1" errorTitle="Invalid Data" error="Please select an entry from the list. To add or change items, use the Room/Area table on the Room Lookup worksheet. " sqref="B67" xr:uid="{21493AB5-883D-4707-9327-070E0B11069A}"/>
    <dataValidation allowBlank="1" showInputMessage="1" showErrorMessage="1" prompt="Enter Serial number/ID number in this column under this heading" sqref="E17 E22" xr:uid="{1F2BE4C8-F72C-4105-8E77-57951DB473A1}"/>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xWindow="1285" yWindow="549" count="1">
        <x14:dataValidation type="list" allowBlank="1" showInputMessage="1" showErrorMessage="1" errorTitle="Quantities" error="Please select the amount of items you wish to hire." promptTitle="Quantities" prompt="Please select the amount of items you wish to hire." xr:uid="{2AB9046C-EBE9-4EB5-BA72-F34EDF94E9DF}">
          <x14:formula1>
            <xm:f>'Quantity Required'!$B$3:$B$155</xm:f>
          </x14:formula1>
          <xm:sqref>G19 G24:G63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B6AB-EA82-41A3-9C8A-1BCF689BF475}">
  <sheetPr>
    <tabColor rgb="FF00B0F0"/>
  </sheetPr>
  <dimension ref="A1:S59"/>
  <sheetViews>
    <sheetView showGridLines="0" topLeftCell="A7" zoomScale="70" zoomScaleNormal="70" workbookViewId="0">
      <selection activeCell="B3" sqref="B3:H3"/>
    </sheetView>
  </sheetViews>
  <sheetFormatPr baseColWidth="10" defaultColWidth="8.83203125" defaultRowHeight="30" customHeight="1" x14ac:dyDescent="0.2"/>
  <cols>
    <col min="1" max="1" width="2.83203125" style="1" customWidth="1"/>
    <col min="2" max="2" width="6.83203125" style="1" customWidth="1"/>
    <col min="3" max="3" width="26" style="1" customWidth="1"/>
    <col min="4" max="4" width="43.5" style="1" customWidth="1"/>
    <col min="5" max="5" width="11.5" style="9" customWidth="1"/>
    <col min="6" max="6" width="14.1640625" style="9" customWidth="1"/>
    <col min="7" max="7" width="16" style="9" customWidth="1"/>
    <col min="8" max="8" width="22.1640625" style="9" customWidth="1"/>
    <col min="9" max="9" width="17.1640625" style="11" customWidth="1"/>
    <col min="10" max="10" width="22.1640625" style="11" customWidth="1"/>
    <col min="11" max="11" width="13.83203125" style="4" customWidth="1"/>
    <col min="12" max="12" width="2.83203125" customWidth="1"/>
    <col min="13" max="13" width="3" style="19" customWidth="1"/>
    <col min="15" max="15" width="17.5" customWidth="1"/>
  </cols>
  <sheetData>
    <row r="1" spans="1:19" ht="10" customHeight="1" x14ac:dyDescent="0.2">
      <c r="A1" s="23"/>
      <c r="B1" s="24"/>
      <c r="C1" s="24"/>
      <c r="D1" s="24"/>
      <c r="E1" s="25"/>
      <c r="F1" s="25"/>
      <c r="G1" s="25"/>
      <c r="H1" s="25"/>
      <c r="I1" s="26"/>
      <c r="J1" s="26"/>
      <c r="K1" s="27"/>
      <c r="L1" s="28"/>
    </row>
    <row r="2" spans="1:19" ht="10" customHeight="1" x14ac:dyDescent="0.2">
      <c r="A2" s="29"/>
      <c r="B2" s="3"/>
      <c r="C2" s="3"/>
      <c r="D2" s="3"/>
      <c r="E2" s="39"/>
      <c r="F2" s="39"/>
      <c r="G2" s="39"/>
      <c r="H2" s="39"/>
      <c r="I2" s="10"/>
      <c r="J2" s="10"/>
      <c r="K2" s="7"/>
      <c r="L2" s="30"/>
    </row>
    <row r="3" spans="1:19" ht="33" customHeight="1" x14ac:dyDescent="0.2">
      <c r="A3" s="29"/>
      <c r="B3" s="631" t="s">
        <v>198</v>
      </c>
      <c r="C3" s="631"/>
      <c r="D3" s="631"/>
      <c r="E3" s="631"/>
      <c r="F3" s="631"/>
      <c r="G3" s="631"/>
      <c r="H3" s="631"/>
      <c r="I3" s="93"/>
      <c r="J3" s="93"/>
      <c r="K3" s="10"/>
      <c r="L3" s="96"/>
      <c r="M3" s="7"/>
    </row>
    <row r="4" spans="1:19" ht="10" customHeight="1" thickBot="1" x14ac:dyDescent="0.25">
      <c r="A4" s="29"/>
      <c r="B4" s="38"/>
      <c r="C4" s="3"/>
      <c r="D4" s="3"/>
      <c r="E4" s="39"/>
      <c r="F4" s="39"/>
      <c r="G4" s="39"/>
      <c r="H4" s="39"/>
      <c r="I4" s="39"/>
      <c r="J4" s="39"/>
      <c r="K4" s="10"/>
      <c r="L4" s="96"/>
      <c r="M4" s="7"/>
    </row>
    <row r="5" spans="1:19" ht="22" customHeight="1" thickTop="1" thickBot="1" x14ac:dyDescent="0.25">
      <c r="A5" s="29"/>
      <c r="B5" s="38"/>
      <c r="C5" s="232" t="s">
        <v>142</v>
      </c>
      <c r="D5" s="76"/>
      <c r="E5" s="8"/>
      <c r="F5" s="8"/>
      <c r="G5" s="440" t="s">
        <v>173</v>
      </c>
      <c r="H5" s="440"/>
      <c r="J5" s="8"/>
      <c r="K5" s="7"/>
      <c r="L5" s="30"/>
      <c r="M5" s="7"/>
      <c r="Q5" s="94"/>
      <c r="R5" s="94"/>
      <c r="S5" s="103"/>
    </row>
    <row r="6" spans="1:19" ht="22" customHeight="1" thickTop="1" thickBot="1" x14ac:dyDescent="0.25">
      <c r="A6" s="29"/>
      <c r="B6" s="38"/>
      <c r="C6" s="75" t="s">
        <v>135</v>
      </c>
      <c r="D6" s="511" t="s">
        <v>157</v>
      </c>
      <c r="E6" s="511"/>
      <c r="F6" s="511"/>
      <c r="G6" s="538" t="s">
        <v>129</v>
      </c>
      <c r="H6" s="539"/>
      <c r="I6" s="535" t="s">
        <v>301</v>
      </c>
      <c r="J6" s="535"/>
      <c r="K6" s="535"/>
      <c r="L6" s="30"/>
      <c r="M6" s="7"/>
    </row>
    <row r="7" spans="1:19" ht="22" customHeight="1" thickTop="1" thickBot="1" x14ac:dyDescent="0.25">
      <c r="A7" s="29"/>
      <c r="B7" s="38"/>
      <c r="C7" s="75" t="s">
        <v>136</v>
      </c>
      <c r="D7" s="73" t="s">
        <v>158</v>
      </c>
      <c r="E7" s="75" t="s">
        <v>166</v>
      </c>
      <c r="F7" s="92"/>
      <c r="G7" s="538" t="s">
        <v>134</v>
      </c>
      <c r="H7" s="539"/>
      <c r="I7" s="535" t="s">
        <v>302</v>
      </c>
      <c r="J7" s="535"/>
      <c r="K7" s="535"/>
      <c r="L7" s="30"/>
      <c r="M7" s="7"/>
    </row>
    <row r="8" spans="1:19" ht="22" customHeight="1" thickTop="1" thickBot="1" x14ac:dyDescent="0.25">
      <c r="A8" s="29"/>
      <c r="B8" s="81" t="s">
        <v>5</v>
      </c>
      <c r="C8" s="75" t="s">
        <v>137</v>
      </c>
      <c r="D8" s="73" t="s">
        <v>159</v>
      </c>
      <c r="E8" s="8"/>
      <c r="F8" s="8"/>
      <c r="G8" s="536" t="s">
        <v>127</v>
      </c>
      <c r="H8" s="537"/>
      <c r="I8" s="535" t="s">
        <v>303</v>
      </c>
      <c r="J8" s="535"/>
      <c r="K8" s="535"/>
      <c r="L8" s="30"/>
      <c r="M8" s="7"/>
    </row>
    <row r="9" spans="1:19" s="5" customFormat="1" ht="22" customHeight="1" thickTop="1" thickBot="1" x14ac:dyDescent="0.25">
      <c r="A9" s="31"/>
      <c r="B9" s="541" t="s">
        <v>2</v>
      </c>
      <c r="C9" s="75" t="s">
        <v>138</v>
      </c>
      <c r="D9" s="511" t="s">
        <v>160</v>
      </c>
      <c r="E9" s="511"/>
      <c r="F9" s="511"/>
      <c r="G9" s="632" t="s">
        <v>128</v>
      </c>
      <c r="H9" s="633"/>
      <c r="I9" s="535" t="s">
        <v>165</v>
      </c>
      <c r="J9" s="535"/>
      <c r="K9" s="535"/>
      <c r="L9" s="32"/>
      <c r="M9" s="6"/>
    </row>
    <row r="10" spans="1:19" s="5" customFormat="1" ht="22" customHeight="1" thickTop="1" thickBot="1" x14ac:dyDescent="0.25">
      <c r="A10" s="31"/>
      <c r="B10" s="541"/>
      <c r="C10" s="75" t="s">
        <v>139</v>
      </c>
      <c r="D10" s="145" t="s">
        <v>161</v>
      </c>
      <c r="E10" s="8"/>
      <c r="F10" s="8"/>
      <c r="G10" s="8"/>
      <c r="H10" s="8"/>
      <c r="I10" s="233" t="s">
        <v>27</v>
      </c>
      <c r="J10" s="233" t="s">
        <v>120</v>
      </c>
      <c r="K10" s="233" t="s">
        <v>82</v>
      </c>
      <c r="L10" s="32"/>
      <c r="M10" s="6"/>
    </row>
    <row r="11" spans="1:19" s="5" customFormat="1" ht="22" customHeight="1" thickTop="1" thickBot="1" x14ac:dyDescent="0.25">
      <c r="A11" s="31"/>
      <c r="B11" s="82"/>
      <c r="C11" s="75" t="s">
        <v>140</v>
      </c>
      <c r="D11" s="511" t="s">
        <v>162</v>
      </c>
      <c r="E11" s="511"/>
      <c r="F11" s="511"/>
      <c r="G11" s="8"/>
      <c r="H11" s="8"/>
      <c r="I11" s="71" t="s">
        <v>174</v>
      </c>
      <c r="J11" s="71" t="s">
        <v>83</v>
      </c>
      <c r="K11" s="95"/>
      <c r="L11" s="32"/>
      <c r="M11" s="6"/>
    </row>
    <row r="12" spans="1:19" s="5" customFormat="1" ht="22" customHeight="1" thickTop="1" thickBot="1" x14ac:dyDescent="0.25">
      <c r="A12" s="31"/>
      <c r="B12" s="82"/>
      <c r="C12" s="75" t="s">
        <v>141</v>
      </c>
      <c r="D12" s="74"/>
      <c r="E12" s="511" t="s">
        <v>171</v>
      </c>
      <c r="F12" s="511"/>
      <c r="G12" s="18"/>
      <c r="H12" s="18"/>
      <c r="I12" s="71" t="s">
        <v>61</v>
      </c>
      <c r="J12" s="71" t="s">
        <v>83</v>
      </c>
      <c r="K12" s="95"/>
      <c r="L12" s="32"/>
      <c r="M12" s="6"/>
    </row>
    <row r="13" spans="1:19" s="5" customFormat="1" ht="10" customHeight="1" thickTop="1" thickBot="1" x14ac:dyDescent="0.25">
      <c r="A13" s="31"/>
      <c r="B13" s="20"/>
      <c r="C13" s="20"/>
      <c r="D13" s="20"/>
      <c r="E13" s="20"/>
      <c r="F13" s="20"/>
      <c r="G13" s="20"/>
      <c r="H13" s="20"/>
      <c r="I13" s="20"/>
      <c r="J13" s="20"/>
      <c r="K13" s="20"/>
      <c r="L13" s="32"/>
      <c r="M13" s="6"/>
    </row>
    <row r="14" spans="1:19" s="5" customFormat="1" ht="10" customHeight="1" thickTop="1" x14ac:dyDescent="0.2">
      <c r="A14" s="31"/>
      <c r="B14" s="12"/>
      <c r="C14" s="12"/>
      <c r="D14" s="12"/>
      <c r="E14" s="12"/>
      <c r="F14" s="12"/>
      <c r="G14" s="12"/>
      <c r="H14" s="12"/>
      <c r="I14" s="12"/>
      <c r="J14" s="12"/>
      <c r="K14" s="12"/>
      <c r="L14" s="32"/>
      <c r="M14" s="6"/>
    </row>
    <row r="15" spans="1:19" s="5" customFormat="1" ht="24.75" customHeight="1" x14ac:dyDescent="0.2">
      <c r="A15" s="31"/>
      <c r="B15" s="114"/>
      <c r="D15" s="649" t="s">
        <v>192</v>
      </c>
      <c r="E15" s="649"/>
      <c r="F15" s="649"/>
      <c r="G15" s="649"/>
      <c r="H15" s="649"/>
      <c r="I15" s="649"/>
      <c r="J15" s="114"/>
      <c r="K15" s="114"/>
      <c r="L15" s="32"/>
      <c r="M15" s="6"/>
    </row>
    <row r="16" spans="1:19" s="5" customFormat="1" ht="20" customHeight="1" thickBot="1" x14ac:dyDescent="0.25">
      <c r="A16" s="31"/>
      <c r="B16" s="152"/>
      <c r="D16" s="650"/>
      <c r="E16" s="650"/>
      <c r="F16" s="650"/>
      <c r="G16" s="650"/>
      <c r="H16" s="650"/>
      <c r="I16" s="650"/>
      <c r="J16" s="152"/>
      <c r="K16" s="152"/>
      <c r="L16" s="32"/>
      <c r="M16" s="6"/>
    </row>
    <row r="17" spans="1:13" s="5" customFormat="1" ht="20" customHeight="1" x14ac:dyDescent="0.2">
      <c r="A17" s="31"/>
      <c r="B17" s="152"/>
      <c r="C17" s="651"/>
      <c r="D17" s="634"/>
      <c r="E17" s="635"/>
      <c r="F17" s="635"/>
      <c r="G17" s="635"/>
      <c r="H17" s="635"/>
      <c r="I17" s="636"/>
      <c r="J17" s="642" t="s">
        <v>193</v>
      </c>
      <c r="K17" s="152"/>
      <c r="L17" s="32"/>
      <c r="M17" s="6"/>
    </row>
    <row r="18" spans="1:13" s="5" customFormat="1" ht="20" customHeight="1" x14ac:dyDescent="0.2">
      <c r="A18" s="31"/>
      <c r="B18" s="152"/>
      <c r="C18" s="651"/>
      <c r="D18" s="637"/>
      <c r="E18" s="616"/>
      <c r="F18" s="616"/>
      <c r="G18" s="616"/>
      <c r="H18" s="616"/>
      <c r="I18" s="638"/>
      <c r="J18" s="642"/>
      <c r="K18" s="152"/>
      <c r="L18" s="32"/>
      <c r="M18" s="6"/>
    </row>
    <row r="19" spans="1:13" s="5" customFormat="1" ht="6" customHeight="1" x14ac:dyDescent="0.2">
      <c r="A19" s="31"/>
      <c r="B19" s="141"/>
      <c r="C19" s="651"/>
      <c r="D19" s="637"/>
      <c r="E19" s="616"/>
      <c r="F19" s="616"/>
      <c r="G19" s="616"/>
      <c r="H19" s="616"/>
      <c r="I19" s="638"/>
      <c r="J19" s="642"/>
      <c r="K19" s="141"/>
      <c r="L19" s="32"/>
      <c r="M19" s="6"/>
    </row>
    <row r="20" spans="1:13" s="5" customFormat="1" ht="20" customHeight="1" x14ac:dyDescent="0.2">
      <c r="A20" s="31"/>
      <c r="B20" s="116"/>
      <c r="C20" s="651"/>
      <c r="D20" s="637"/>
      <c r="E20" s="616"/>
      <c r="F20" s="616"/>
      <c r="G20" s="616"/>
      <c r="H20" s="616"/>
      <c r="I20" s="638"/>
      <c r="J20" s="642"/>
      <c r="K20" s="116"/>
      <c r="L20" s="32"/>
      <c r="M20" s="6"/>
    </row>
    <row r="21" spans="1:13" s="5" customFormat="1" ht="20" customHeight="1" x14ac:dyDescent="0.2">
      <c r="A21" s="31"/>
      <c r="B21" s="113"/>
      <c r="C21" s="651"/>
      <c r="D21" s="637"/>
      <c r="E21" s="616"/>
      <c r="F21" s="616"/>
      <c r="G21" s="616"/>
      <c r="H21" s="616"/>
      <c r="I21" s="638"/>
      <c r="J21" s="642"/>
      <c r="K21" s="113"/>
      <c r="L21" s="32"/>
      <c r="M21" s="6"/>
    </row>
    <row r="22" spans="1:13" s="5" customFormat="1" ht="20" customHeight="1" x14ac:dyDescent="0.2">
      <c r="A22" s="31"/>
      <c r="B22" s="113"/>
      <c r="C22" s="651"/>
      <c r="D22" s="637"/>
      <c r="E22" s="616"/>
      <c r="F22" s="616"/>
      <c r="G22" s="616"/>
      <c r="H22" s="616"/>
      <c r="I22" s="638"/>
      <c r="J22" s="642"/>
      <c r="K22" s="113"/>
      <c r="L22" s="32"/>
      <c r="M22" s="6"/>
    </row>
    <row r="23" spans="1:13" s="5" customFormat="1" ht="20" customHeight="1" x14ac:dyDescent="0.2">
      <c r="A23" s="31"/>
      <c r="B23" s="113"/>
      <c r="C23" s="651"/>
      <c r="D23" s="637"/>
      <c r="E23" s="616"/>
      <c r="F23" s="616"/>
      <c r="G23" s="616"/>
      <c r="H23" s="616"/>
      <c r="I23" s="638"/>
      <c r="J23" s="642"/>
      <c r="K23" s="113"/>
      <c r="L23" s="32"/>
      <c r="M23" s="6"/>
    </row>
    <row r="24" spans="1:13" s="5" customFormat="1" ht="20" customHeight="1" x14ac:dyDescent="0.2">
      <c r="A24" s="31"/>
      <c r="B24" s="113"/>
      <c r="C24" s="651"/>
      <c r="D24" s="637"/>
      <c r="E24" s="616"/>
      <c r="F24" s="616"/>
      <c r="G24" s="616"/>
      <c r="H24" s="616"/>
      <c r="I24" s="638"/>
      <c r="J24" s="642"/>
      <c r="K24" s="113"/>
      <c r="L24" s="32"/>
      <c r="M24" s="6"/>
    </row>
    <row r="25" spans="1:13" s="5" customFormat="1" ht="20" customHeight="1" x14ac:dyDescent="0.2">
      <c r="A25" s="31"/>
      <c r="B25" s="113"/>
      <c r="C25" s="651"/>
      <c r="D25" s="637"/>
      <c r="E25" s="616"/>
      <c r="F25" s="616"/>
      <c r="G25" s="616"/>
      <c r="H25" s="616"/>
      <c r="I25" s="638"/>
      <c r="J25" s="642"/>
      <c r="K25" s="113"/>
      <c r="L25" s="32"/>
      <c r="M25" s="6"/>
    </row>
    <row r="26" spans="1:13" s="5" customFormat="1" ht="6" customHeight="1" x14ac:dyDescent="0.25">
      <c r="A26" s="31"/>
      <c r="B26" s="63"/>
      <c r="C26" s="651"/>
      <c r="D26" s="637"/>
      <c r="E26" s="616"/>
      <c r="F26" s="616"/>
      <c r="G26" s="616"/>
      <c r="H26" s="616"/>
      <c r="I26" s="638"/>
      <c r="J26" s="642"/>
      <c r="K26" s="63"/>
      <c r="L26" s="32"/>
      <c r="M26" s="6"/>
    </row>
    <row r="27" spans="1:13" s="5" customFormat="1" ht="18" customHeight="1" x14ac:dyDescent="0.2">
      <c r="A27" s="31"/>
      <c r="B27" s="117"/>
      <c r="C27" s="651"/>
      <c r="D27" s="637"/>
      <c r="E27" s="616"/>
      <c r="F27" s="616"/>
      <c r="G27" s="616"/>
      <c r="H27" s="616"/>
      <c r="I27" s="638"/>
      <c r="J27" s="642"/>
      <c r="K27" s="117"/>
      <c r="L27" s="32"/>
      <c r="M27" s="6"/>
    </row>
    <row r="28" spans="1:13" s="5" customFormat="1" ht="18" customHeight="1" x14ac:dyDescent="0.2">
      <c r="A28" s="31"/>
      <c r="B28" s="152"/>
      <c r="C28" s="651"/>
      <c r="D28" s="637"/>
      <c r="E28" s="616"/>
      <c r="F28" s="616"/>
      <c r="G28" s="616"/>
      <c r="H28" s="616"/>
      <c r="I28" s="638"/>
      <c r="J28" s="642"/>
      <c r="K28" s="152"/>
      <c r="L28" s="32"/>
      <c r="M28" s="6"/>
    </row>
    <row r="29" spans="1:13" s="5" customFormat="1" ht="18" customHeight="1" x14ac:dyDescent="0.2">
      <c r="A29" s="31"/>
      <c r="B29" s="152"/>
      <c r="C29" s="651"/>
      <c r="D29" s="637"/>
      <c r="E29" s="616"/>
      <c r="F29" s="616"/>
      <c r="G29" s="616"/>
      <c r="H29" s="616"/>
      <c r="I29" s="638"/>
      <c r="J29" s="642"/>
      <c r="K29" s="152"/>
      <c r="L29" s="32"/>
      <c r="M29" s="6"/>
    </row>
    <row r="30" spans="1:13" s="5" customFormat="1" ht="18" customHeight="1" x14ac:dyDescent="0.2">
      <c r="A30" s="31"/>
      <c r="B30" s="152"/>
      <c r="C30" s="651"/>
      <c r="D30" s="637"/>
      <c r="E30" s="616"/>
      <c r="F30" s="616"/>
      <c r="G30" s="616"/>
      <c r="H30" s="616"/>
      <c r="I30" s="638"/>
      <c r="J30" s="642"/>
      <c r="K30" s="152"/>
      <c r="L30" s="32"/>
      <c r="M30" s="6"/>
    </row>
    <row r="31" spans="1:13" s="5" customFormat="1" ht="18" customHeight="1" x14ac:dyDescent="0.2">
      <c r="A31" s="31"/>
      <c r="B31" s="152"/>
      <c r="C31" s="651"/>
      <c r="D31" s="637"/>
      <c r="E31" s="616"/>
      <c r="F31" s="616"/>
      <c r="G31" s="616"/>
      <c r="H31" s="616"/>
      <c r="I31" s="638"/>
      <c r="J31" s="642"/>
      <c r="K31" s="152"/>
      <c r="L31" s="32"/>
      <c r="M31" s="6"/>
    </row>
    <row r="32" spans="1:13" s="5" customFormat="1" ht="18" customHeight="1" x14ac:dyDescent="0.2">
      <c r="A32" s="31"/>
      <c r="B32" s="152"/>
      <c r="C32" s="651"/>
      <c r="D32" s="637"/>
      <c r="E32" s="616"/>
      <c r="F32" s="616"/>
      <c r="G32" s="616"/>
      <c r="H32" s="616"/>
      <c r="I32" s="638"/>
      <c r="J32" s="642"/>
      <c r="K32" s="152"/>
      <c r="L32" s="32"/>
      <c r="M32" s="6"/>
    </row>
    <row r="33" spans="1:13" s="5" customFormat="1" ht="18" customHeight="1" x14ac:dyDescent="0.2">
      <c r="A33" s="31"/>
      <c r="B33" s="152"/>
      <c r="C33" s="651"/>
      <c r="D33" s="637"/>
      <c r="E33" s="616"/>
      <c r="F33" s="616"/>
      <c r="G33" s="616"/>
      <c r="H33" s="616"/>
      <c r="I33" s="638"/>
      <c r="J33" s="642"/>
      <c r="K33" s="152"/>
      <c r="L33" s="32"/>
      <c r="M33" s="6"/>
    </row>
    <row r="34" spans="1:13" s="5" customFormat="1" ht="18" customHeight="1" x14ac:dyDescent="0.2">
      <c r="A34" s="31"/>
      <c r="B34" s="152"/>
      <c r="C34" s="651"/>
      <c r="D34" s="637"/>
      <c r="E34" s="616"/>
      <c r="F34" s="616"/>
      <c r="G34" s="616"/>
      <c r="H34" s="616"/>
      <c r="I34" s="638"/>
      <c r="J34" s="642"/>
      <c r="K34" s="152"/>
      <c r="L34" s="32"/>
      <c r="M34" s="6"/>
    </row>
    <row r="35" spans="1:13" s="5" customFormat="1" ht="6" customHeight="1" x14ac:dyDescent="0.2">
      <c r="A35" s="31"/>
      <c r="B35" s="143"/>
      <c r="C35" s="651"/>
      <c r="D35" s="637"/>
      <c r="E35" s="616"/>
      <c r="F35" s="616"/>
      <c r="G35" s="616"/>
      <c r="H35" s="616"/>
      <c r="I35" s="638"/>
      <c r="J35" s="642"/>
      <c r="K35" s="143"/>
      <c r="L35" s="32"/>
      <c r="M35" s="6"/>
    </row>
    <row r="36" spans="1:13" s="5" customFormat="1" ht="18" customHeight="1" x14ac:dyDescent="0.2">
      <c r="A36" s="31"/>
      <c r="B36" s="152"/>
      <c r="C36" s="651"/>
      <c r="D36" s="637"/>
      <c r="E36" s="616"/>
      <c r="F36" s="616"/>
      <c r="G36" s="616"/>
      <c r="H36" s="616"/>
      <c r="I36" s="638"/>
      <c r="J36" s="642"/>
      <c r="K36" s="152"/>
      <c r="L36" s="32"/>
      <c r="M36" s="6"/>
    </row>
    <row r="37" spans="1:13" s="5" customFormat="1" ht="6" customHeight="1" x14ac:dyDescent="0.2">
      <c r="A37" s="31"/>
      <c r="B37" s="143"/>
      <c r="C37" s="651"/>
      <c r="D37" s="637"/>
      <c r="E37" s="616"/>
      <c r="F37" s="616"/>
      <c r="G37" s="616"/>
      <c r="H37" s="616"/>
      <c r="I37" s="638"/>
      <c r="J37" s="642"/>
      <c r="K37" s="143"/>
      <c r="L37" s="32"/>
      <c r="M37" s="6"/>
    </row>
    <row r="38" spans="1:13" s="5" customFormat="1" ht="18" customHeight="1" x14ac:dyDescent="0.2">
      <c r="A38" s="31"/>
      <c r="B38" s="152"/>
      <c r="C38" s="651"/>
      <c r="D38" s="637"/>
      <c r="E38" s="616"/>
      <c r="F38" s="616"/>
      <c r="G38" s="616"/>
      <c r="H38" s="616"/>
      <c r="I38" s="638"/>
      <c r="J38" s="642"/>
      <c r="K38" s="152"/>
      <c r="L38" s="32"/>
      <c r="M38" s="6"/>
    </row>
    <row r="39" spans="1:13" s="5" customFormat="1" ht="21.75" customHeight="1" x14ac:dyDescent="0.2">
      <c r="A39" s="31"/>
      <c r="B39" s="152"/>
      <c r="C39" s="651"/>
      <c r="D39" s="637"/>
      <c r="E39" s="616"/>
      <c r="F39" s="616"/>
      <c r="G39" s="616"/>
      <c r="H39" s="616"/>
      <c r="I39" s="638"/>
      <c r="J39" s="642"/>
      <c r="K39" s="152"/>
      <c r="L39" s="32"/>
      <c r="M39" s="6"/>
    </row>
    <row r="40" spans="1:13" s="5" customFormat="1" ht="37.5" customHeight="1" x14ac:dyDescent="0.2">
      <c r="A40" s="31"/>
      <c r="B40" s="152"/>
      <c r="C40" s="651"/>
      <c r="D40" s="637"/>
      <c r="E40" s="616"/>
      <c r="F40" s="616"/>
      <c r="G40" s="616"/>
      <c r="H40" s="616"/>
      <c r="I40" s="638"/>
      <c r="J40" s="642"/>
      <c r="K40" s="152"/>
      <c r="L40" s="32"/>
      <c r="M40" s="6"/>
    </row>
    <row r="41" spans="1:13" s="5" customFormat="1" ht="5.25" customHeight="1" x14ac:dyDescent="0.2">
      <c r="A41" s="31"/>
      <c r="B41" s="12"/>
      <c r="C41" s="651"/>
      <c r="D41" s="637"/>
      <c r="E41" s="616"/>
      <c r="F41" s="616"/>
      <c r="G41" s="616"/>
      <c r="H41" s="616"/>
      <c r="I41" s="638"/>
      <c r="J41" s="642"/>
      <c r="K41" s="12"/>
      <c r="L41" s="32"/>
      <c r="M41" s="6"/>
    </row>
    <row r="42" spans="1:13" s="5" customFormat="1" ht="20" customHeight="1" x14ac:dyDescent="0.25">
      <c r="A42" s="31"/>
      <c r="B42" s="115"/>
      <c r="C42" s="651"/>
      <c r="D42" s="637"/>
      <c r="E42" s="616"/>
      <c r="F42" s="616"/>
      <c r="G42" s="616"/>
      <c r="H42" s="616"/>
      <c r="I42" s="638"/>
      <c r="J42" s="642"/>
      <c r="K42" s="7"/>
      <c r="L42" s="32"/>
      <c r="M42" s="6"/>
    </row>
    <row r="43" spans="1:13" s="5" customFormat="1" ht="20" customHeight="1" x14ac:dyDescent="0.25">
      <c r="A43" s="31"/>
      <c r="B43" s="118"/>
      <c r="C43" s="651"/>
      <c r="D43" s="637"/>
      <c r="E43" s="616"/>
      <c r="F43" s="616"/>
      <c r="G43" s="616"/>
      <c r="H43" s="616"/>
      <c r="I43" s="638"/>
      <c r="J43" s="642"/>
      <c r="K43" s="120"/>
      <c r="L43" s="32"/>
      <c r="M43" s="6"/>
    </row>
    <row r="44" spans="1:13" s="5" customFormat="1" ht="20" customHeight="1" x14ac:dyDescent="0.2">
      <c r="A44" s="31"/>
      <c r="B44" s="119"/>
      <c r="C44" s="651"/>
      <c r="D44" s="637"/>
      <c r="E44" s="616"/>
      <c r="F44" s="616"/>
      <c r="G44" s="616"/>
      <c r="H44" s="616"/>
      <c r="I44" s="638"/>
      <c r="J44" s="642"/>
      <c r="K44" s="119"/>
      <c r="L44" s="32"/>
      <c r="M44" s="6"/>
    </row>
    <row r="45" spans="1:13" s="5" customFormat="1" ht="20" customHeight="1" x14ac:dyDescent="0.2">
      <c r="A45" s="31"/>
      <c r="B45" s="119"/>
      <c r="C45" s="651"/>
      <c r="D45" s="637"/>
      <c r="E45" s="616"/>
      <c r="F45" s="616"/>
      <c r="G45" s="616"/>
      <c r="H45" s="616"/>
      <c r="I45" s="638"/>
      <c r="J45" s="642"/>
      <c r="K45" s="119"/>
      <c r="L45" s="32"/>
      <c r="M45" s="6"/>
    </row>
    <row r="46" spans="1:13" s="49" customFormat="1" ht="6" customHeight="1" x14ac:dyDescent="0.2">
      <c r="A46" s="31"/>
      <c r="B46" s="21"/>
      <c r="C46" s="651"/>
      <c r="D46" s="637"/>
      <c r="E46" s="616"/>
      <c r="F46" s="616"/>
      <c r="G46" s="616"/>
      <c r="H46" s="616"/>
      <c r="I46" s="638"/>
      <c r="J46" s="642"/>
      <c r="K46" s="119"/>
      <c r="L46" s="47"/>
      <c r="M46" s="48"/>
    </row>
    <row r="47" spans="1:13" s="5" customFormat="1" ht="20" customHeight="1" x14ac:dyDescent="0.25">
      <c r="A47" s="31"/>
      <c r="B47" s="120"/>
      <c r="C47" s="651"/>
      <c r="D47" s="637"/>
      <c r="E47" s="616"/>
      <c r="F47" s="616"/>
      <c r="G47" s="616"/>
      <c r="H47" s="616"/>
      <c r="I47" s="638"/>
      <c r="J47" s="642"/>
      <c r="K47" s="121"/>
      <c r="L47" s="32"/>
      <c r="M47" s="6"/>
    </row>
    <row r="48" spans="1:13" s="5" customFormat="1" ht="20" customHeight="1" thickBot="1" x14ac:dyDescent="0.25">
      <c r="A48" s="31"/>
      <c r="B48" s="122"/>
      <c r="C48" s="651"/>
      <c r="D48" s="639"/>
      <c r="E48" s="640"/>
      <c r="F48" s="640"/>
      <c r="G48" s="640"/>
      <c r="H48" s="640"/>
      <c r="I48" s="641"/>
      <c r="J48" s="642"/>
      <c r="K48" s="124"/>
      <c r="L48" s="32"/>
      <c r="M48" s="6"/>
    </row>
    <row r="49" spans="1:15" s="5" customFormat="1" ht="20" customHeight="1" x14ac:dyDescent="0.2">
      <c r="A49" s="31"/>
      <c r="B49" s="122"/>
      <c r="D49" s="649" t="s">
        <v>191</v>
      </c>
      <c r="E49" s="649"/>
      <c r="F49" s="649"/>
      <c r="G49" s="649"/>
      <c r="H49" s="649"/>
      <c r="I49" s="649"/>
      <c r="J49" s="122"/>
      <c r="K49" s="122"/>
      <c r="L49" s="32"/>
      <c r="M49" s="6"/>
    </row>
    <row r="50" spans="1:15" s="5" customFormat="1" ht="13.5" customHeight="1" x14ac:dyDescent="0.2">
      <c r="A50" s="31"/>
      <c r="B50" s="122"/>
      <c r="D50" s="649"/>
      <c r="E50" s="649"/>
      <c r="F50" s="649"/>
      <c r="G50" s="649"/>
      <c r="H50" s="649"/>
      <c r="I50" s="649"/>
      <c r="L50" s="32"/>
      <c r="M50" s="6"/>
    </row>
    <row r="51" spans="1:15" s="5" customFormat="1" ht="8.25" hidden="1" customHeight="1" thickBot="1" x14ac:dyDescent="0.25">
      <c r="A51" s="31"/>
      <c r="B51" s="122"/>
      <c r="C51" s="122"/>
      <c r="D51" s="122"/>
      <c r="E51" s="120"/>
      <c r="F51" s="120"/>
      <c r="G51" s="123"/>
      <c r="H51" s="123"/>
      <c r="I51" s="122"/>
      <c r="L51" s="32"/>
      <c r="M51" s="6"/>
    </row>
    <row r="52" spans="1:15" s="5" customFormat="1" ht="8.25" customHeight="1" thickBot="1" x14ac:dyDescent="0.25">
      <c r="A52" s="31"/>
      <c r="B52" s="122"/>
      <c r="C52" s="122"/>
      <c r="D52" s="122"/>
      <c r="E52" s="120"/>
      <c r="F52" s="120"/>
      <c r="G52" s="123"/>
      <c r="H52" s="123"/>
      <c r="I52" s="122"/>
      <c r="L52" s="32"/>
      <c r="M52" s="6"/>
    </row>
    <row r="53" spans="1:15" s="128" customFormat="1" ht="22" customHeight="1" thickTop="1" thickBot="1" x14ac:dyDescent="0.25">
      <c r="A53" s="125"/>
      <c r="B53" s="646" t="s">
        <v>196</v>
      </c>
      <c r="C53" s="648"/>
      <c r="D53" s="643"/>
      <c r="E53" s="644"/>
      <c r="F53" s="645"/>
      <c r="G53" s="646" t="s">
        <v>197</v>
      </c>
      <c r="H53" s="648"/>
      <c r="I53" s="643"/>
      <c r="J53" s="644"/>
      <c r="K53" s="645"/>
      <c r="L53" s="32"/>
      <c r="M53" s="6"/>
    </row>
    <row r="54" spans="1:15" s="128" customFormat="1" ht="22" customHeight="1" thickTop="1" thickBot="1" x14ac:dyDescent="0.25">
      <c r="A54" s="125"/>
      <c r="B54" s="646" t="s">
        <v>194</v>
      </c>
      <c r="C54" s="647"/>
      <c r="D54" s="131"/>
      <c r="E54" s="130"/>
      <c r="F54" s="129"/>
      <c r="G54" s="499" t="s">
        <v>194</v>
      </c>
      <c r="H54" s="499"/>
      <c r="I54" s="652"/>
      <c r="J54" s="652"/>
      <c r="L54" s="126"/>
      <c r="M54" s="127"/>
    </row>
    <row r="55" spans="1:15" s="5" customFormat="1" ht="10" customHeight="1" thickTop="1" thickBot="1" x14ac:dyDescent="0.25">
      <c r="A55" s="31"/>
      <c r="B55" s="102"/>
      <c r="C55" s="102"/>
      <c r="D55" s="102"/>
      <c r="E55" s="102"/>
      <c r="F55" s="102"/>
      <c r="G55" s="102"/>
      <c r="H55" s="102"/>
      <c r="I55" s="102"/>
      <c r="J55" s="102"/>
      <c r="K55" s="102"/>
      <c r="L55" s="32"/>
      <c r="M55" s="6"/>
    </row>
    <row r="56" spans="1:15" s="5" customFormat="1" ht="10" customHeight="1" x14ac:dyDescent="0.2">
      <c r="A56" s="31"/>
      <c r="B56" s="12"/>
      <c r="C56" s="12"/>
      <c r="D56" s="12"/>
      <c r="E56" s="12"/>
      <c r="F56" s="12"/>
      <c r="G56" s="12"/>
      <c r="H56" s="12"/>
      <c r="I56" s="12"/>
      <c r="J56" s="12"/>
      <c r="K56" s="12"/>
      <c r="L56" s="32"/>
      <c r="M56" s="6"/>
    </row>
    <row r="57" spans="1:15" ht="28.5" customHeight="1" x14ac:dyDescent="0.2">
      <c r="A57" s="31"/>
      <c r="B57" s="463" t="s">
        <v>530</v>
      </c>
      <c r="C57" s="464"/>
      <c r="D57" s="464"/>
      <c r="E57" s="464"/>
      <c r="F57" s="464"/>
      <c r="G57" s="464"/>
      <c r="H57" s="464"/>
      <c r="I57" s="464"/>
      <c r="J57" s="464"/>
      <c r="K57" s="465"/>
      <c r="L57" s="30"/>
    </row>
    <row r="58" spans="1:15" ht="20" customHeight="1" x14ac:dyDescent="0.2">
      <c r="A58" s="31"/>
      <c r="B58" s="466" t="s">
        <v>510</v>
      </c>
      <c r="C58" s="466"/>
      <c r="D58" s="466"/>
      <c r="E58" s="141"/>
      <c r="F58" s="141"/>
      <c r="G58" s="141"/>
      <c r="H58" s="141"/>
      <c r="I58" s="55"/>
      <c r="J58" s="55"/>
      <c r="K58" s="56" t="s">
        <v>195</v>
      </c>
      <c r="L58" s="30"/>
      <c r="M58" s="22"/>
      <c r="N58" s="13"/>
      <c r="O58" s="13"/>
    </row>
    <row r="59" spans="1:15" ht="12" customHeight="1" thickBot="1" x14ac:dyDescent="0.25">
      <c r="A59" s="35"/>
      <c r="B59" s="51"/>
      <c r="C59" s="51"/>
      <c r="D59" s="51"/>
      <c r="E59" s="52"/>
      <c r="F59" s="52"/>
      <c r="G59" s="52"/>
      <c r="H59" s="52"/>
      <c r="I59" s="53"/>
      <c r="J59" s="53"/>
      <c r="K59" s="54"/>
      <c r="L59" s="37"/>
    </row>
  </sheetData>
  <mergeCells count="29">
    <mergeCell ref="D15:I16"/>
    <mergeCell ref="D49:I50"/>
    <mergeCell ref="C17:C48"/>
    <mergeCell ref="I54:J54"/>
    <mergeCell ref="G54:H54"/>
    <mergeCell ref="B57:K57"/>
    <mergeCell ref="B58:D58"/>
    <mergeCell ref="D17:I48"/>
    <mergeCell ref="J17:J48"/>
    <mergeCell ref="I53:K53"/>
    <mergeCell ref="B54:C54"/>
    <mergeCell ref="D53:F53"/>
    <mergeCell ref="B53:C53"/>
    <mergeCell ref="G53:H53"/>
    <mergeCell ref="D11:F11"/>
    <mergeCell ref="E12:F12"/>
    <mergeCell ref="G8:H8"/>
    <mergeCell ref="I8:K8"/>
    <mergeCell ref="B9:B10"/>
    <mergeCell ref="D9:F9"/>
    <mergeCell ref="G9:H9"/>
    <mergeCell ref="I9:K9"/>
    <mergeCell ref="G7:H7"/>
    <mergeCell ref="I7:K7"/>
    <mergeCell ref="B3:H3"/>
    <mergeCell ref="G5:H5"/>
    <mergeCell ref="D6:F6"/>
    <mergeCell ref="G6:H6"/>
    <mergeCell ref="I6:K6"/>
  </mergeCells>
  <dataValidations count="7">
    <dataValidation allowBlank="1" showInputMessage="1" showErrorMessage="1" prompt="Enter Inventory Date in cell at right" sqref="G5" xr:uid="{44776F8A-4A8D-4BFA-9401-42032D99E770}"/>
    <dataValidation allowBlank="1" showInputMessage="1" showErrorMessage="1" prompt="Enter owner Name in cell at right" sqref="C6 C9" xr:uid="{D5B6A319-B27B-47DD-A9DE-78647C1CD811}"/>
    <dataValidation allowBlank="1" showInputMessage="1" showErrorMessage="1" prompt="Enter personal details in cells C3 through E8 and Insurance information in cells H3 through K8" sqref="I54:J54 B9:B10 B55:K56 C17:C48 D17 D49 D15 C13:H14 K44:K49 I49:I52 D54:E54 E51:F53 C51:D52 J13:J49 I13:I16 K13:K42 D53 B13:B54 I53:K53 G51:H52 G53:G54" xr:uid="{605FAB17-6EAA-4E8C-9D0D-C04D83217FE2}"/>
    <dataValidation allowBlank="1" showInputMessage="1" showErrorMessage="1" prompt="Enter owner Phone number in cell at right" sqref="C8 C10:C12 G6:G9" xr:uid="{B5DB4ADE-CE0D-455D-8C6C-A5E52F8C65BF}"/>
    <dataValidation allowBlank="1" showInputMessage="1" showErrorMessage="1" prompt="Title of this worksheet is in cells B1 through D1" sqref="B3" xr:uid="{E81F2F93-A636-4435-A801-CB6ECA181C64}"/>
    <dataValidation allowBlank="1" showInputMessage="1" showErrorMessage="1" prompt="Enter owner Address in cell at right" sqref="C7 E7" xr:uid="{13A0645D-9ACE-4133-91FD-091C994093FC}"/>
    <dataValidation allowBlank="1" showInputMessage="1" showErrorMessage="1" errorTitle="Invalid Data" error="Please select an entry from the list. To add or change items, use the Room/Area table on the Room Lookup worksheet. " sqref="B58" xr:uid="{CB056557-FFC7-4968-ABC6-2E26577B05AA}"/>
  </dataValidations>
  <printOptions horizontalCentered="1"/>
  <pageMargins left="0.19685039370078741" right="0.19685039370078741" top="0.39370078740157483" bottom="0.19685039370078741" header="0" footer="0.31496062992125984"/>
  <pageSetup paperSize="9" scale="4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607C-0F4C-4C0B-93BE-EE395B712C05}">
  <sheetPr>
    <tabColor rgb="FF0070C0"/>
    <pageSetUpPr fitToPage="1"/>
  </sheetPr>
  <dimension ref="A1:V40"/>
  <sheetViews>
    <sheetView showGridLines="0" topLeftCell="A7" zoomScale="70" zoomScaleNormal="70" workbookViewId="0">
      <selection activeCell="B2" sqref="B2:J2"/>
    </sheetView>
  </sheetViews>
  <sheetFormatPr baseColWidth="10" defaultColWidth="8.83203125" defaultRowHeight="30" customHeight="1" x14ac:dyDescent="0.2"/>
  <cols>
    <col min="1" max="1" width="2.83203125" style="1" customWidth="1"/>
    <col min="2" max="2" width="6.83203125" style="86" customWidth="1"/>
    <col min="3" max="3" width="25.1640625" style="1" customWidth="1"/>
    <col min="4" max="4" width="61.83203125" style="1" customWidth="1"/>
    <col min="5" max="5" width="16.1640625" style="9" customWidth="1"/>
    <col min="6" max="6" width="14.5" style="9" customWidth="1"/>
    <col min="7" max="8" width="1.83203125" style="9" customWidth="1"/>
    <col min="9" max="9" width="3.5" style="9" customWidth="1"/>
    <col min="10" max="10" width="23.1640625" style="9" customWidth="1"/>
    <col min="11" max="11" width="20.1640625" style="11" customWidth="1"/>
    <col min="12" max="12" width="15.83203125" style="11" customWidth="1"/>
    <col min="13" max="13" width="15.83203125" style="4" customWidth="1"/>
    <col min="14" max="14" width="2.83203125" customWidth="1"/>
    <col min="15" max="15" width="2" style="19" customWidth="1"/>
  </cols>
  <sheetData>
    <row r="1" spans="1:18" ht="10" customHeight="1" x14ac:dyDescent="0.2">
      <c r="A1" s="23"/>
      <c r="B1" s="80"/>
      <c r="C1" s="24"/>
      <c r="D1" s="24"/>
      <c r="E1" s="25"/>
      <c r="F1" s="25"/>
      <c r="G1" s="25"/>
      <c r="H1" s="25"/>
      <c r="I1" s="25"/>
      <c r="J1" s="25"/>
      <c r="K1" s="26"/>
      <c r="L1" s="26"/>
      <c r="M1" s="27"/>
      <c r="N1" s="28"/>
    </row>
    <row r="2" spans="1:18" ht="35" x14ac:dyDescent="0.2">
      <c r="A2" s="29"/>
      <c r="B2" s="653" t="s">
        <v>304</v>
      </c>
      <c r="C2" s="653"/>
      <c r="D2" s="653"/>
      <c r="E2" s="653"/>
      <c r="F2" s="653"/>
      <c r="G2" s="653"/>
      <c r="H2" s="653"/>
      <c r="I2" s="653"/>
      <c r="J2" s="653"/>
      <c r="K2" s="10"/>
      <c r="L2" s="10"/>
      <c r="M2" s="7"/>
      <c r="N2" s="30"/>
      <c r="Q2" s="72"/>
      <c r="R2" s="58"/>
    </row>
    <row r="3" spans="1:18" ht="10" customHeight="1" thickBot="1" x14ac:dyDescent="0.25">
      <c r="A3" s="29"/>
      <c r="B3" s="38"/>
      <c r="C3" s="3"/>
      <c r="D3" s="3"/>
      <c r="E3" s="39"/>
      <c r="F3" s="39"/>
      <c r="G3" s="39"/>
      <c r="H3" s="39"/>
      <c r="I3" s="39"/>
      <c r="J3" s="39"/>
      <c r="K3" s="10"/>
      <c r="L3" s="10"/>
      <c r="M3" s="7"/>
      <c r="N3" s="30"/>
    </row>
    <row r="4" spans="1:18" ht="22" customHeight="1" thickTop="1" thickBot="1" x14ac:dyDescent="0.25">
      <c r="A4" s="29"/>
      <c r="B4" s="38"/>
      <c r="C4" s="232" t="s">
        <v>142</v>
      </c>
      <c r="D4" s="76"/>
      <c r="E4" s="8"/>
      <c r="F4" s="8"/>
      <c r="G4" s="8"/>
      <c r="H4" s="8"/>
      <c r="I4" s="440" t="s">
        <v>28</v>
      </c>
      <c r="J4" s="440"/>
      <c r="K4" s="94"/>
      <c r="L4" s="94"/>
      <c r="M4" s="103"/>
      <c r="N4" s="30"/>
    </row>
    <row r="5" spans="1:18" ht="22" customHeight="1" thickTop="1" thickBot="1" x14ac:dyDescent="0.25">
      <c r="A5" s="29"/>
      <c r="B5" s="38"/>
      <c r="C5" s="75" t="s">
        <v>135</v>
      </c>
      <c r="D5" s="511" t="s">
        <v>157</v>
      </c>
      <c r="E5" s="511"/>
      <c r="F5" s="511"/>
      <c r="G5" s="8"/>
      <c r="H5" s="8"/>
      <c r="I5" s="540" t="s">
        <v>129</v>
      </c>
      <c r="J5" s="540"/>
      <c r="K5" s="535" t="s">
        <v>301</v>
      </c>
      <c r="L5" s="535"/>
      <c r="M5" s="535"/>
      <c r="N5" s="30"/>
    </row>
    <row r="6" spans="1:18" ht="22" customHeight="1" thickTop="1" thickBot="1" x14ac:dyDescent="0.25">
      <c r="A6" s="29"/>
      <c r="B6" s="38"/>
      <c r="C6" s="75" t="s">
        <v>136</v>
      </c>
      <c r="D6" s="73" t="s">
        <v>158</v>
      </c>
      <c r="E6" s="75" t="s">
        <v>166</v>
      </c>
      <c r="F6" s="92"/>
      <c r="G6" s="8"/>
      <c r="H6" s="8"/>
      <c r="I6" s="540" t="s">
        <v>134</v>
      </c>
      <c r="J6" s="540"/>
      <c r="K6" s="535" t="s">
        <v>302</v>
      </c>
      <c r="L6" s="535"/>
      <c r="M6" s="535"/>
      <c r="N6" s="30"/>
    </row>
    <row r="7" spans="1:18" ht="22" customHeight="1" thickTop="1" thickBot="1" x14ac:dyDescent="0.25">
      <c r="A7" s="29"/>
      <c r="B7" s="81"/>
      <c r="C7" s="75" t="s">
        <v>137</v>
      </c>
      <c r="D7" s="73" t="s">
        <v>159</v>
      </c>
      <c r="E7" s="8"/>
      <c r="F7" s="8"/>
      <c r="G7" s="8"/>
      <c r="H7" s="8"/>
      <c r="I7" s="540" t="s">
        <v>127</v>
      </c>
      <c r="J7" s="540"/>
      <c r="K7" s="535" t="s">
        <v>303</v>
      </c>
      <c r="L7" s="535"/>
      <c r="M7" s="535"/>
      <c r="N7" s="30"/>
    </row>
    <row r="8" spans="1:18" s="5" customFormat="1" ht="22" customHeight="1" thickTop="1" thickBot="1" x14ac:dyDescent="0.25">
      <c r="A8" s="31"/>
      <c r="B8" s="541" t="s">
        <v>2</v>
      </c>
      <c r="C8" s="75" t="s">
        <v>138</v>
      </c>
      <c r="D8" s="511" t="s">
        <v>160</v>
      </c>
      <c r="E8" s="511"/>
      <c r="F8" s="511"/>
      <c r="G8" s="8"/>
      <c r="H8" s="8"/>
      <c r="I8" s="540" t="s">
        <v>128</v>
      </c>
      <c r="J8" s="540"/>
      <c r="K8" s="535" t="s">
        <v>165</v>
      </c>
      <c r="L8" s="535"/>
      <c r="M8" s="535"/>
      <c r="N8" s="32"/>
      <c r="O8" s="6"/>
    </row>
    <row r="9" spans="1:18" s="5" customFormat="1" ht="22" customHeight="1" thickTop="1" thickBot="1" x14ac:dyDescent="0.25">
      <c r="A9" s="31"/>
      <c r="B9" s="541"/>
      <c r="C9" s="75" t="s">
        <v>139</v>
      </c>
      <c r="D9" s="145" t="s">
        <v>161</v>
      </c>
      <c r="E9" s="8"/>
      <c r="F9" s="8"/>
      <c r="G9" s="8"/>
      <c r="H9" s="8"/>
      <c r="K9" s="233" t="s">
        <v>27</v>
      </c>
      <c r="L9" s="233" t="s">
        <v>120</v>
      </c>
      <c r="M9" s="233" t="s">
        <v>82</v>
      </c>
      <c r="N9" s="32"/>
      <c r="O9" s="6"/>
    </row>
    <row r="10" spans="1:18" s="5" customFormat="1" ht="22" customHeight="1" thickTop="1" thickBot="1" x14ac:dyDescent="0.25">
      <c r="A10" s="31"/>
      <c r="B10" s="82"/>
      <c r="C10" s="75" t="s">
        <v>140</v>
      </c>
      <c r="D10" s="511" t="s">
        <v>162</v>
      </c>
      <c r="E10" s="511"/>
      <c r="F10" s="511"/>
      <c r="G10" s="8"/>
      <c r="H10" s="8"/>
      <c r="K10" s="71" t="s">
        <v>176</v>
      </c>
      <c r="L10" s="71" t="s">
        <v>83</v>
      </c>
      <c r="M10" s="95"/>
      <c r="N10" s="32"/>
      <c r="O10" s="6"/>
    </row>
    <row r="11" spans="1:18" s="5" customFormat="1" ht="22" customHeight="1" thickTop="1" thickBot="1" x14ac:dyDescent="0.25">
      <c r="A11" s="31"/>
      <c r="B11" s="82"/>
      <c r="C11" s="75" t="s">
        <v>141</v>
      </c>
      <c r="D11" s="74"/>
      <c r="E11" s="511" t="s">
        <v>171</v>
      </c>
      <c r="F11" s="511"/>
      <c r="G11" s="8"/>
      <c r="H11" s="8"/>
      <c r="K11" s="71" t="s">
        <v>61</v>
      </c>
      <c r="L11" s="71" t="s">
        <v>83</v>
      </c>
      <c r="M11" s="95"/>
      <c r="N11" s="32"/>
      <c r="O11" s="6"/>
    </row>
    <row r="12" spans="1:18" s="5" customFormat="1" ht="22" customHeight="1" thickTop="1" thickBot="1" x14ac:dyDescent="0.25">
      <c r="A12" s="31"/>
      <c r="B12" s="82"/>
      <c r="G12" s="18"/>
      <c r="H12" s="18"/>
      <c r="K12" s="71" t="s">
        <v>106</v>
      </c>
      <c r="L12" s="71" t="s">
        <v>83</v>
      </c>
      <c r="M12" s="95"/>
      <c r="N12" s="32"/>
      <c r="O12" s="6"/>
    </row>
    <row r="13" spans="1:18" s="5" customFormat="1" ht="10" customHeight="1" thickTop="1" thickBot="1" x14ac:dyDescent="0.25">
      <c r="A13" s="31"/>
      <c r="B13" s="83"/>
      <c r="C13" s="20"/>
      <c r="D13" s="20"/>
      <c r="E13" s="20"/>
      <c r="F13" s="20"/>
      <c r="G13" s="20"/>
      <c r="H13" s="20"/>
      <c r="I13" s="20"/>
      <c r="J13" s="20"/>
      <c r="K13" s="20"/>
      <c r="L13" s="20"/>
      <c r="M13" s="20"/>
      <c r="N13" s="32"/>
      <c r="O13" s="6"/>
    </row>
    <row r="14" spans="1:18" s="5" customFormat="1" ht="20" customHeight="1" thickTop="1" thickBot="1" x14ac:dyDescent="0.25">
      <c r="A14" s="31"/>
      <c r="B14" s="85"/>
      <c r="C14" s="57"/>
      <c r="D14" s="108"/>
      <c r="E14" s="109"/>
      <c r="F14" s="110"/>
      <c r="G14" s="6"/>
      <c r="H14" s="6"/>
      <c r="N14" s="32"/>
      <c r="O14" s="6"/>
      <c r="P14" s="111"/>
    </row>
    <row r="15" spans="1:18" s="5" customFormat="1" ht="20" customHeight="1" thickTop="1" thickBot="1" x14ac:dyDescent="0.25">
      <c r="A15" s="31"/>
      <c r="B15" s="148" t="s">
        <v>42</v>
      </c>
      <c r="C15" s="658" t="s">
        <v>152</v>
      </c>
      <c r="D15" s="659"/>
      <c r="E15" s="236" t="s">
        <v>86</v>
      </c>
      <c r="F15" s="287" t="s">
        <v>87</v>
      </c>
      <c r="G15" s="6"/>
      <c r="H15" s="6"/>
      <c r="I15" s="657" t="s">
        <v>183</v>
      </c>
      <c r="J15" s="657"/>
      <c r="K15" s="657"/>
      <c r="L15" s="657"/>
      <c r="M15" s="657"/>
      <c r="N15" s="32"/>
      <c r="O15" s="6"/>
      <c r="P15" s="155"/>
    </row>
    <row r="16" spans="1:18" s="5" customFormat="1" ht="20" customHeight="1" thickTop="1" thickBot="1" x14ac:dyDescent="0.25">
      <c r="A16" s="31"/>
      <c r="B16" s="82"/>
      <c r="C16" s="473"/>
      <c r="D16" s="474"/>
      <c r="E16" s="149"/>
      <c r="F16" s="149"/>
      <c r="G16" s="6"/>
      <c r="H16" s="6"/>
      <c r="I16" s="657"/>
      <c r="J16" s="657"/>
      <c r="K16" s="657"/>
      <c r="L16" s="657"/>
      <c r="M16" s="657"/>
      <c r="N16" s="32"/>
      <c r="O16" s="6"/>
    </row>
    <row r="17" spans="1:22" s="5" customFormat="1" ht="20" customHeight="1" thickTop="1" thickBot="1" x14ac:dyDescent="0.25">
      <c r="A17" s="31"/>
      <c r="B17" s="85"/>
      <c r="C17" s="152" t="s">
        <v>144</v>
      </c>
      <c r="D17" s="654"/>
      <c r="E17" s="655"/>
      <c r="F17" s="656"/>
      <c r="G17" s="6"/>
      <c r="H17" s="6"/>
      <c r="I17" s="657" t="s">
        <v>184</v>
      </c>
      <c r="J17" s="657"/>
      <c r="K17" s="657"/>
      <c r="L17" s="657"/>
      <c r="M17" s="657"/>
      <c r="N17" s="32"/>
      <c r="O17" s="6"/>
    </row>
    <row r="18" spans="1:22" s="5" customFormat="1" ht="20" customHeight="1" thickTop="1" thickBot="1" x14ac:dyDescent="0.25">
      <c r="A18" s="31"/>
      <c r="B18" s="85"/>
      <c r="C18" s="152"/>
      <c r="D18" s="156"/>
      <c r="E18" s="157"/>
      <c r="F18" s="158"/>
      <c r="G18" s="6"/>
      <c r="H18" s="6"/>
      <c r="I18" s="657"/>
      <c r="J18" s="657"/>
      <c r="K18" s="657"/>
      <c r="L18" s="657"/>
      <c r="M18" s="657"/>
      <c r="N18" s="32"/>
      <c r="O18" s="6"/>
    </row>
    <row r="19" spans="1:22" s="5" customFormat="1" ht="20" customHeight="1" thickTop="1" thickBot="1" x14ac:dyDescent="0.25">
      <c r="A19" s="31"/>
      <c r="B19" s="85"/>
      <c r="C19" s="152"/>
      <c r="D19" s="156"/>
      <c r="E19" s="157"/>
      <c r="F19" s="158"/>
      <c r="G19" s="6"/>
      <c r="H19" s="6"/>
      <c r="I19" s="657"/>
      <c r="J19" s="657"/>
      <c r="K19" s="657"/>
      <c r="L19" s="657"/>
      <c r="M19" s="657"/>
      <c r="N19" s="32"/>
      <c r="O19" s="6"/>
    </row>
    <row r="20" spans="1:22" s="5" customFormat="1" ht="20" customHeight="1" thickTop="1" thickBot="1" x14ac:dyDescent="0.25">
      <c r="A20" s="31"/>
      <c r="B20" s="85"/>
      <c r="C20" s="6"/>
      <c r="D20" s="79" t="s">
        <v>146</v>
      </c>
      <c r="E20" s="655"/>
      <c r="F20" s="656"/>
      <c r="G20" s="6"/>
      <c r="H20" s="6"/>
      <c r="I20" s="657"/>
      <c r="J20" s="657"/>
      <c r="K20" s="657"/>
      <c r="L20" s="657"/>
      <c r="M20" s="657"/>
      <c r="N20" s="32"/>
      <c r="O20" s="6"/>
    </row>
    <row r="21" spans="1:22" s="5" customFormat="1" ht="20" customHeight="1" thickTop="1" thickBot="1" x14ac:dyDescent="0.25">
      <c r="A21" s="31"/>
      <c r="B21" s="85"/>
      <c r="C21" s="106"/>
      <c r="D21" s="79" t="s">
        <v>145</v>
      </c>
      <c r="E21" s="77"/>
      <c r="F21" s="78"/>
      <c r="G21" s="6"/>
      <c r="H21" s="6"/>
      <c r="I21" s="583" t="s">
        <v>185</v>
      </c>
      <c r="J21" s="583"/>
      <c r="K21" s="583"/>
      <c r="L21" s="583"/>
      <c r="M21" s="583"/>
      <c r="N21" s="32"/>
      <c r="O21" s="6"/>
    </row>
    <row r="22" spans="1:22" s="5" customFormat="1" ht="20" customHeight="1" thickTop="1" thickBot="1" x14ac:dyDescent="0.25">
      <c r="A22" s="31"/>
      <c r="B22" s="85"/>
      <c r="C22" s="106"/>
      <c r="D22" s="79" t="s">
        <v>147</v>
      </c>
      <c r="E22" s="77"/>
      <c r="F22" s="78"/>
      <c r="G22" s="6"/>
      <c r="H22" s="6"/>
      <c r="I22" s="583"/>
      <c r="J22" s="583"/>
      <c r="K22" s="583"/>
      <c r="L22" s="583"/>
      <c r="M22" s="583"/>
      <c r="N22" s="32"/>
      <c r="O22" s="6"/>
    </row>
    <row r="23" spans="1:22" s="5" customFormat="1" ht="20" customHeight="1" thickTop="1" thickBot="1" x14ac:dyDescent="0.3">
      <c r="A23" s="31"/>
      <c r="B23" s="84"/>
      <c r="C23" s="152" t="s">
        <v>148</v>
      </c>
      <c r="D23" s="654"/>
      <c r="E23" s="655"/>
      <c r="F23" s="656"/>
      <c r="G23" s="12"/>
      <c r="H23" s="12"/>
      <c r="I23" s="583" t="s">
        <v>186</v>
      </c>
      <c r="J23" s="583"/>
      <c r="K23" s="583"/>
      <c r="L23" s="583"/>
      <c r="M23" s="583"/>
      <c r="N23" s="32"/>
      <c r="O23" s="6"/>
      <c r="R23" s="112" t="s">
        <v>189</v>
      </c>
      <c r="S23" s="112"/>
      <c r="T23" s="112"/>
      <c r="U23" s="112"/>
      <c r="V23" s="112"/>
    </row>
    <row r="24" spans="1:22" s="5" customFormat="1" ht="20" customHeight="1" thickTop="1" thickBot="1" x14ac:dyDescent="0.3">
      <c r="A24" s="31"/>
      <c r="B24" s="84"/>
      <c r="C24" s="12"/>
      <c r="D24" s="105"/>
      <c r="E24" s="77"/>
      <c r="F24" s="78"/>
      <c r="G24" s="12"/>
      <c r="H24" s="12"/>
      <c r="I24" s="583"/>
      <c r="J24" s="583"/>
      <c r="K24" s="583"/>
      <c r="L24" s="583"/>
      <c r="M24" s="583"/>
      <c r="N24" s="32"/>
      <c r="O24" s="6"/>
      <c r="R24" s="112"/>
      <c r="S24" s="112"/>
      <c r="T24" s="112"/>
      <c r="U24" s="112"/>
      <c r="V24" s="112"/>
    </row>
    <row r="25" spans="1:22" s="5" customFormat="1" ht="20" customHeight="1" thickTop="1" thickBot="1" x14ac:dyDescent="0.3">
      <c r="A25" s="31"/>
      <c r="B25" s="84"/>
      <c r="C25" s="12"/>
      <c r="D25" s="105"/>
      <c r="E25" s="77"/>
      <c r="F25" s="78"/>
      <c r="G25" s="12"/>
      <c r="H25" s="12"/>
      <c r="I25" s="583"/>
      <c r="J25" s="583"/>
      <c r="K25" s="583"/>
      <c r="L25" s="583"/>
      <c r="M25" s="583"/>
      <c r="N25" s="32"/>
      <c r="O25" s="6"/>
      <c r="R25" s="112"/>
      <c r="S25" s="112"/>
      <c r="T25" s="112"/>
      <c r="U25" s="112"/>
      <c r="V25" s="112"/>
    </row>
    <row r="26" spans="1:22" s="5" customFormat="1" ht="20" customHeight="1" thickTop="1" thickBot="1" x14ac:dyDescent="0.3">
      <c r="A26" s="31"/>
      <c r="B26" s="84"/>
      <c r="C26" s="107"/>
      <c r="D26" s="105"/>
      <c r="E26" s="77"/>
      <c r="F26" s="78"/>
      <c r="G26" s="12"/>
      <c r="H26" s="12"/>
      <c r="I26" s="583" t="s">
        <v>187</v>
      </c>
      <c r="J26" s="583"/>
      <c r="K26" s="583"/>
      <c r="L26" s="583"/>
      <c r="M26" s="583"/>
      <c r="N26" s="32"/>
      <c r="O26" s="6"/>
      <c r="R26" s="112"/>
      <c r="S26" s="112"/>
      <c r="T26" s="112"/>
      <c r="U26" s="112"/>
      <c r="V26" s="112"/>
    </row>
    <row r="27" spans="1:22" s="5" customFormat="1" ht="20" customHeight="1" thickTop="1" thickBot="1" x14ac:dyDescent="0.3">
      <c r="A27" s="31"/>
      <c r="B27" s="84"/>
      <c r="C27" s="152" t="s">
        <v>149</v>
      </c>
      <c r="D27" s="654"/>
      <c r="E27" s="655"/>
      <c r="F27" s="656"/>
      <c r="G27" s="12"/>
      <c r="H27" s="12"/>
      <c r="I27" s="583"/>
      <c r="J27" s="583"/>
      <c r="K27" s="583"/>
      <c r="L27" s="583"/>
      <c r="M27" s="583"/>
      <c r="N27" s="32"/>
      <c r="O27" s="6"/>
      <c r="R27" s="112"/>
      <c r="S27" s="112"/>
      <c r="T27" s="112"/>
      <c r="U27" s="112"/>
      <c r="V27" s="112"/>
    </row>
    <row r="28" spans="1:22" s="5" customFormat="1" ht="20" customHeight="1" thickTop="1" thickBot="1" x14ac:dyDescent="0.3">
      <c r="A28" s="31"/>
      <c r="B28" s="84"/>
      <c r="C28" s="152"/>
      <c r="D28" s="156"/>
      <c r="E28" s="157"/>
      <c r="F28" s="158"/>
      <c r="G28" s="12"/>
      <c r="H28" s="12"/>
      <c r="I28" s="583" t="s">
        <v>188</v>
      </c>
      <c r="J28" s="583"/>
      <c r="K28" s="583"/>
      <c r="L28" s="583"/>
      <c r="M28" s="583"/>
      <c r="N28" s="32"/>
      <c r="O28" s="6"/>
      <c r="R28" s="112"/>
      <c r="S28" s="112"/>
      <c r="T28" s="112"/>
      <c r="U28" s="112"/>
      <c r="V28" s="112"/>
    </row>
    <row r="29" spans="1:22" s="5" customFormat="1" ht="20" customHeight="1" thickTop="1" thickBot="1" x14ac:dyDescent="0.3">
      <c r="A29" s="31"/>
      <c r="B29" s="84"/>
      <c r="C29" s="152"/>
      <c r="D29" s="156"/>
      <c r="E29" s="157"/>
      <c r="F29" s="158"/>
      <c r="G29" s="12"/>
      <c r="H29" s="12"/>
      <c r="I29" s="583"/>
      <c r="J29" s="583"/>
      <c r="K29" s="583"/>
      <c r="L29" s="583"/>
      <c r="M29" s="583"/>
      <c r="N29" s="32"/>
      <c r="O29" s="6"/>
      <c r="R29" s="112"/>
      <c r="S29" s="112"/>
      <c r="T29" s="112"/>
      <c r="U29" s="112"/>
      <c r="V29" s="112"/>
    </row>
    <row r="30" spans="1:22" s="5" customFormat="1" ht="20" customHeight="1" thickTop="1" thickBot="1" x14ac:dyDescent="0.3">
      <c r="A30" s="31"/>
      <c r="B30" s="84"/>
      <c r="C30" s="152"/>
      <c r="D30" s="156"/>
      <c r="E30" s="157"/>
      <c r="F30" s="158"/>
      <c r="G30" s="12"/>
      <c r="H30" s="12"/>
      <c r="I30" s="583" t="s">
        <v>190</v>
      </c>
      <c r="J30" s="583"/>
      <c r="K30" s="583"/>
      <c r="L30" s="583"/>
      <c r="M30" s="583"/>
      <c r="N30" s="32"/>
      <c r="O30" s="6"/>
      <c r="R30" s="112"/>
      <c r="S30" s="112"/>
      <c r="T30" s="112"/>
      <c r="U30" s="112"/>
      <c r="V30" s="112"/>
    </row>
    <row r="31" spans="1:22" s="5" customFormat="1" ht="20" customHeight="1" thickTop="1" thickBot="1" x14ac:dyDescent="0.3">
      <c r="A31" s="31"/>
      <c r="B31" s="84"/>
      <c r="C31" s="6"/>
      <c r="D31" s="105"/>
      <c r="E31" s="77"/>
      <c r="F31" s="78"/>
      <c r="G31" s="12"/>
      <c r="H31" s="12"/>
      <c r="I31" s="583"/>
      <c r="J31" s="583"/>
      <c r="K31" s="583"/>
      <c r="L31" s="583"/>
      <c r="M31" s="583"/>
      <c r="N31" s="32"/>
      <c r="O31" s="6"/>
      <c r="R31" s="112"/>
      <c r="S31" s="112"/>
      <c r="T31" s="112"/>
      <c r="U31" s="112"/>
      <c r="V31" s="112"/>
    </row>
    <row r="32" spans="1:22" s="5" customFormat="1" ht="20" customHeight="1" thickTop="1" thickBot="1" x14ac:dyDescent="0.3">
      <c r="A32" s="31"/>
      <c r="B32" s="100"/>
      <c r="C32" s="101"/>
      <c r="D32" s="101"/>
      <c r="E32" s="101"/>
      <c r="F32" s="101"/>
      <c r="G32" s="101"/>
      <c r="H32" s="101"/>
      <c r="I32" s="101"/>
      <c r="J32" s="101"/>
      <c r="K32" s="101"/>
      <c r="L32" s="101"/>
      <c r="M32" s="101"/>
      <c r="N32" s="32"/>
      <c r="O32" s="6"/>
      <c r="R32" s="112"/>
      <c r="S32" s="112"/>
      <c r="T32" s="112"/>
      <c r="U32" s="112"/>
      <c r="V32" s="112"/>
    </row>
    <row r="33" spans="1:22" s="5" customFormat="1" ht="10" customHeight="1" x14ac:dyDescent="0.25">
      <c r="A33" s="31"/>
      <c r="B33" s="660" t="s">
        <v>530</v>
      </c>
      <c r="C33" s="660"/>
      <c r="D33" s="660"/>
      <c r="E33" s="660"/>
      <c r="F33" s="660"/>
      <c r="G33" s="660"/>
      <c r="H33" s="660"/>
      <c r="I33" s="660"/>
      <c r="J33" s="660"/>
      <c r="K33" s="660"/>
      <c r="L33" s="660"/>
      <c r="M33" s="660"/>
      <c r="N33" s="32"/>
      <c r="O33" s="6"/>
      <c r="R33" s="112"/>
      <c r="S33" s="112"/>
      <c r="T33" s="112"/>
      <c r="U33" s="112"/>
      <c r="V33" s="112"/>
    </row>
    <row r="34" spans="1:22" ht="20" customHeight="1" x14ac:dyDescent="0.2">
      <c r="A34" s="31"/>
      <c r="B34" s="588"/>
      <c r="C34" s="588"/>
      <c r="D34" s="588"/>
      <c r="E34" s="588"/>
      <c r="F34" s="588"/>
      <c r="G34" s="588"/>
      <c r="H34" s="588"/>
      <c r="I34" s="588"/>
      <c r="J34" s="588"/>
      <c r="K34" s="588"/>
      <c r="L34" s="588"/>
      <c r="M34" s="588"/>
      <c r="N34" s="32"/>
      <c r="O34" s="6"/>
    </row>
    <row r="35" spans="1:22" ht="30" customHeight="1" x14ac:dyDescent="0.25">
      <c r="A35" s="29"/>
      <c r="B35" s="589" t="s">
        <v>510</v>
      </c>
      <c r="C35" s="589"/>
      <c r="D35" s="589"/>
      <c r="E35" s="159"/>
      <c r="F35" s="159"/>
      <c r="G35" s="159"/>
      <c r="H35" s="159"/>
      <c r="I35" s="159"/>
      <c r="J35" s="159"/>
      <c r="K35" s="50"/>
      <c r="L35" s="50"/>
      <c r="M35" s="41" t="s">
        <v>599</v>
      </c>
      <c r="N35" s="30"/>
      <c r="R35" s="112"/>
      <c r="S35" s="112"/>
      <c r="T35" s="112"/>
      <c r="U35" s="112"/>
      <c r="V35" s="112"/>
    </row>
    <row r="36" spans="1:22" ht="20" customHeight="1" thickBot="1" x14ac:dyDescent="0.3">
      <c r="A36" s="35"/>
      <c r="B36" s="87"/>
      <c r="C36" s="16"/>
      <c r="D36" s="16"/>
      <c r="E36" s="15"/>
      <c r="F36" s="15"/>
      <c r="G36" s="15"/>
      <c r="H36" s="15"/>
      <c r="I36" s="15"/>
      <c r="J36" s="15"/>
      <c r="K36" s="17"/>
      <c r="L36" s="17"/>
      <c r="M36" s="36"/>
      <c r="N36" s="37"/>
      <c r="R36" s="112"/>
      <c r="S36" s="112"/>
      <c r="T36" s="112"/>
      <c r="U36" s="112"/>
      <c r="V36" s="112"/>
    </row>
    <row r="37" spans="1:22" ht="12" customHeight="1" x14ac:dyDescent="0.25">
      <c r="R37" s="112"/>
      <c r="S37" s="112"/>
      <c r="T37" s="112"/>
      <c r="U37" s="112"/>
      <c r="V37" s="112"/>
    </row>
    <row r="38" spans="1:22" ht="30" customHeight="1" x14ac:dyDescent="0.25">
      <c r="R38" s="112"/>
      <c r="S38" s="112"/>
      <c r="T38" s="112"/>
      <c r="U38" s="112"/>
      <c r="V38" s="112"/>
    </row>
    <row r="39" spans="1:22" ht="30" customHeight="1" x14ac:dyDescent="0.25">
      <c r="R39" s="112"/>
      <c r="S39" s="112"/>
      <c r="T39" s="112"/>
      <c r="U39" s="112"/>
      <c r="V39" s="112"/>
    </row>
    <row r="40" spans="1:22" ht="30" customHeight="1" x14ac:dyDescent="0.25">
      <c r="R40" s="112"/>
      <c r="S40" s="112"/>
      <c r="T40" s="112"/>
      <c r="U40" s="112"/>
      <c r="V40" s="112"/>
    </row>
  </sheetData>
  <mergeCells count="29">
    <mergeCell ref="D23:F23"/>
    <mergeCell ref="I23:M25"/>
    <mergeCell ref="B35:D35"/>
    <mergeCell ref="B33:M34"/>
    <mergeCell ref="I26:M27"/>
    <mergeCell ref="D27:F27"/>
    <mergeCell ref="I28:M29"/>
    <mergeCell ref="I30:M31"/>
    <mergeCell ref="D17:F17"/>
    <mergeCell ref="I17:M20"/>
    <mergeCell ref="E20:F20"/>
    <mergeCell ref="I21:M22"/>
    <mergeCell ref="D10:F10"/>
    <mergeCell ref="E11:F11"/>
    <mergeCell ref="C15:D16"/>
    <mergeCell ref="I15:M16"/>
    <mergeCell ref="B2:J2"/>
    <mergeCell ref="I4:J4"/>
    <mergeCell ref="D5:F5"/>
    <mergeCell ref="K5:M5"/>
    <mergeCell ref="B8:B9"/>
    <mergeCell ref="D8:F8"/>
    <mergeCell ref="I7:J7"/>
    <mergeCell ref="K7:M7"/>
    <mergeCell ref="I5:J5"/>
    <mergeCell ref="I6:J6"/>
    <mergeCell ref="K6:M6"/>
    <mergeCell ref="I8:J8"/>
    <mergeCell ref="K8:M8"/>
  </mergeCells>
  <dataValidations count="7">
    <dataValidation allowBlank="1" showInputMessage="1" showErrorMessage="1" prompt="Enter Inventory Date in cell at right" sqref="I4" xr:uid="{85DB9B61-F260-433A-A781-9BFAE717FFA0}"/>
    <dataValidation allowBlank="1" showInputMessage="1" showErrorMessage="1" errorTitle="Invalid Data" error="Please select an entry from the list. To add or change items, use the Room/Area table on the Room Lookup worksheet. " sqref="B35" xr:uid="{63254984-64E0-4838-962B-DBB08F9916B5}"/>
    <dataValidation allowBlank="1" showInputMessage="1" showErrorMessage="1" prompt="Enter owner Address in cell at right" sqref="C6 E6" xr:uid="{F916E1A1-6E50-41DF-98BA-371D6DAFA095}"/>
    <dataValidation allowBlank="1" showInputMessage="1" showErrorMessage="1" prompt="Title of this worksheet is in cells B1 through D1" sqref="B2" xr:uid="{B0D8AD9F-5C08-4902-B53E-EDA8C0962A28}"/>
    <dataValidation allowBlank="1" showInputMessage="1" showErrorMessage="1" prompt="Enter owner Phone number in cell at right" sqref="C7 I5:I8 C9:C11" xr:uid="{E1C19C28-AEB1-4EB4-97DA-B51ADE0B77CE}"/>
    <dataValidation allowBlank="1" showInputMessage="1" showErrorMessage="1" prompt="Enter personal details in cells C3 through E8 and Insurance information in cells H3 through K8" sqref="B8:B9 B13:M13 P14:P15 E15:F16 C24:C25 G23:H32 C27:C30 I32:M32 B23:B32 R23 C32:F32" xr:uid="{ADB1D460-CB57-4A70-A8D0-A7067ECC8F78}"/>
    <dataValidation allowBlank="1" showInputMessage="1" showErrorMessage="1" prompt="Enter owner Name in cell at right" sqref="C5 C8" xr:uid="{0DE01C59-E886-4701-B764-A15B38C284CC}"/>
  </dataValidations>
  <printOptions horizontalCentered="1"/>
  <pageMargins left="0.19685039370078741" right="0.19685039370078741" top="0.19685039370078741" bottom="0.19685039370078741" header="0.19685039370078741" footer="0.19685039370078741"/>
  <pageSetup paperSize="9" scale="4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6"/>
  <sheetViews>
    <sheetView workbookViewId="0">
      <selection activeCell="B11" sqref="B11"/>
    </sheetView>
  </sheetViews>
  <sheetFormatPr baseColWidth="10" defaultColWidth="8.83203125" defaultRowHeight="15" x14ac:dyDescent="0.2"/>
  <cols>
    <col min="1" max="1" width="2.83203125" customWidth="1"/>
    <col min="2" max="2" width="50.5" customWidth="1"/>
    <col min="3" max="3" width="2.83203125" customWidth="1"/>
  </cols>
  <sheetData>
    <row r="1" spans="2:2" ht="32" x14ac:dyDescent="0.2">
      <c r="B1" s="2" t="s">
        <v>1</v>
      </c>
    </row>
    <row r="2" spans="2:2" ht="16" x14ac:dyDescent="0.2">
      <c r="B2" t="s">
        <v>23</v>
      </c>
    </row>
    <row r="3" spans="2:2" ht="16" x14ac:dyDescent="0.2">
      <c r="B3" s="3" t="s">
        <v>19</v>
      </c>
    </row>
    <row r="4" spans="2:2" ht="16" x14ac:dyDescent="0.2">
      <c r="B4" s="3" t="s">
        <v>24</v>
      </c>
    </row>
    <row r="5" spans="2:2" ht="16" x14ac:dyDescent="0.2">
      <c r="B5" s="3" t="s">
        <v>25</v>
      </c>
    </row>
    <row r="6" spans="2:2" ht="16" x14ac:dyDescent="0.2">
      <c r="B6" s="3" t="s">
        <v>26</v>
      </c>
    </row>
  </sheetData>
  <dataValidations count="1">
    <dataValidation allowBlank="1" showInputMessage="1" showErrorMessage="1" prompt="Room or Areas are in this column under this heading" sqref="B2" xr:uid="{00000000-0002-0000-0300-000000000000}"/>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24"/>
  <sheetViews>
    <sheetView showGridLines="0" topLeftCell="A8" zoomScaleNormal="100" workbookViewId="0">
      <selection activeCell="B12" sqref="B12"/>
    </sheetView>
  </sheetViews>
  <sheetFormatPr baseColWidth="10" defaultColWidth="8.83203125" defaultRowHeight="15" x14ac:dyDescent="0.2"/>
  <cols>
    <col min="1" max="1" width="2.83203125" customWidth="1"/>
    <col min="2" max="2" width="50.5" customWidth="1"/>
    <col min="3" max="3" width="2.83203125" customWidth="1"/>
  </cols>
  <sheetData>
    <row r="1" spans="2:2" ht="32" x14ac:dyDescent="0.2">
      <c r="B1" s="2" t="s">
        <v>1</v>
      </c>
    </row>
    <row r="2" spans="2:2" ht="16" x14ac:dyDescent="0.2">
      <c r="B2" t="s">
        <v>4</v>
      </c>
    </row>
    <row r="3" spans="2:2" ht="16" x14ac:dyDescent="0.2">
      <c r="B3" t="s">
        <v>22</v>
      </c>
    </row>
    <row r="4" spans="2:2" ht="16" x14ac:dyDescent="0.2">
      <c r="B4" s="3" t="s">
        <v>20</v>
      </c>
    </row>
    <row r="5" spans="2:2" ht="16" x14ac:dyDescent="0.2">
      <c r="B5" s="3" t="s">
        <v>12</v>
      </c>
    </row>
    <row r="6" spans="2:2" ht="16" x14ac:dyDescent="0.2">
      <c r="B6" s="3" t="s">
        <v>13</v>
      </c>
    </row>
    <row r="7" spans="2:2" ht="16" x14ac:dyDescent="0.2">
      <c r="B7" s="3" t="s">
        <v>14</v>
      </c>
    </row>
    <row r="8" spans="2:2" ht="16" x14ac:dyDescent="0.2">
      <c r="B8" s="3" t="s">
        <v>15</v>
      </c>
    </row>
    <row r="9" spans="2:2" ht="16" x14ac:dyDescent="0.2">
      <c r="B9" s="3" t="s">
        <v>16</v>
      </c>
    </row>
    <row r="10" spans="2:2" ht="16" x14ac:dyDescent="0.2">
      <c r="B10" t="s">
        <v>181</v>
      </c>
    </row>
    <row r="11" spans="2:2" ht="16" x14ac:dyDescent="0.2">
      <c r="B11" t="s">
        <v>122</v>
      </c>
    </row>
    <row r="12" spans="2:2" ht="16" x14ac:dyDescent="0.2">
      <c r="B12" t="s">
        <v>123</v>
      </c>
    </row>
    <row r="13" spans="2:2" ht="16" x14ac:dyDescent="0.2">
      <c r="B13" s="3" t="s">
        <v>8</v>
      </c>
    </row>
    <row r="14" spans="2:2" ht="16" x14ac:dyDescent="0.2">
      <c r="B14" s="3" t="s">
        <v>125</v>
      </c>
    </row>
    <row r="15" spans="2:2" ht="16" x14ac:dyDescent="0.2">
      <c r="B15" t="s">
        <v>118</v>
      </c>
    </row>
    <row r="16" spans="2:2" ht="16" x14ac:dyDescent="0.2">
      <c r="B16" s="3" t="s">
        <v>11</v>
      </c>
    </row>
    <row r="17" spans="2:2" ht="16" x14ac:dyDescent="0.2">
      <c r="B17" t="s">
        <v>109</v>
      </c>
    </row>
    <row r="18" spans="2:2" ht="16" x14ac:dyDescent="0.2">
      <c r="B18" t="s">
        <v>124</v>
      </c>
    </row>
    <row r="19" spans="2:2" ht="16" x14ac:dyDescent="0.2">
      <c r="B19" s="3" t="s">
        <v>17</v>
      </c>
    </row>
    <row r="20" spans="2:2" ht="16" x14ac:dyDescent="0.2">
      <c r="B20" s="3" t="s">
        <v>18</v>
      </c>
    </row>
    <row r="21" spans="2:2" ht="16" x14ac:dyDescent="0.2">
      <c r="B21" s="3" t="s">
        <v>21</v>
      </c>
    </row>
    <row r="22" spans="2:2" ht="16" x14ac:dyDescent="0.2">
      <c r="B22" s="3" t="s">
        <v>9</v>
      </c>
    </row>
    <row r="23" spans="2:2" ht="16" x14ac:dyDescent="0.2">
      <c r="B23" t="s">
        <v>10</v>
      </c>
    </row>
    <row r="24" spans="2:2" ht="16" x14ac:dyDescent="0.2">
      <c r="B24" t="s">
        <v>208</v>
      </c>
    </row>
  </sheetData>
  <dataConsolidate/>
  <dataValidations count="1">
    <dataValidation allowBlank="1" showInputMessage="1" showErrorMessage="1" prompt="Room or Areas are in this column under this heading" sqref="B2" xr:uid="{00000000-0002-0000-0400-000000000000}"/>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53"/>
  <sheetViews>
    <sheetView workbookViewId="0">
      <selection activeCell="E22" sqref="E22"/>
    </sheetView>
  </sheetViews>
  <sheetFormatPr baseColWidth="10" defaultColWidth="8.83203125" defaultRowHeight="15" x14ac:dyDescent="0.2"/>
  <cols>
    <col min="1" max="1" width="2.83203125" customWidth="1"/>
    <col min="2" max="2" width="50.5" customWidth="1"/>
    <col min="3" max="3" width="2.83203125" customWidth="1"/>
  </cols>
  <sheetData>
    <row r="1" spans="2:2" ht="32" x14ac:dyDescent="0.2">
      <c r="B1" s="2" t="s">
        <v>1</v>
      </c>
    </row>
    <row r="2" spans="2:2" ht="16" x14ac:dyDescent="0.2">
      <c r="B2" t="s">
        <v>3</v>
      </c>
    </row>
    <row r="3" spans="2:2" x14ac:dyDescent="0.2">
      <c r="B3">
        <v>0</v>
      </c>
    </row>
    <row r="4" spans="2:2" x14ac:dyDescent="0.2">
      <c r="B4">
        <v>1</v>
      </c>
    </row>
    <row r="5" spans="2:2" x14ac:dyDescent="0.2">
      <c r="B5">
        <v>2</v>
      </c>
    </row>
    <row r="6" spans="2:2" x14ac:dyDescent="0.2">
      <c r="B6">
        <v>3</v>
      </c>
    </row>
    <row r="7" spans="2:2" x14ac:dyDescent="0.2">
      <c r="B7">
        <v>4</v>
      </c>
    </row>
    <row r="8" spans="2:2" x14ac:dyDescent="0.2">
      <c r="B8">
        <v>5</v>
      </c>
    </row>
    <row r="9" spans="2:2" x14ac:dyDescent="0.2">
      <c r="B9">
        <v>6</v>
      </c>
    </row>
    <row r="10" spans="2:2" x14ac:dyDescent="0.2">
      <c r="B10">
        <v>7</v>
      </c>
    </row>
    <row r="11" spans="2:2" x14ac:dyDescent="0.2">
      <c r="B11">
        <v>8</v>
      </c>
    </row>
    <row r="12" spans="2:2" x14ac:dyDescent="0.2">
      <c r="B12">
        <v>9</v>
      </c>
    </row>
    <row r="13" spans="2:2" x14ac:dyDescent="0.2">
      <c r="B13">
        <v>10</v>
      </c>
    </row>
    <row r="14" spans="2:2" x14ac:dyDescent="0.2">
      <c r="B14">
        <v>11</v>
      </c>
    </row>
    <row r="15" spans="2:2" x14ac:dyDescent="0.2">
      <c r="B15">
        <v>12</v>
      </c>
    </row>
    <row r="16" spans="2:2" x14ac:dyDescent="0.2">
      <c r="B16">
        <v>13</v>
      </c>
    </row>
    <row r="17" spans="2:2" x14ac:dyDescent="0.2">
      <c r="B17">
        <v>14</v>
      </c>
    </row>
    <row r="18" spans="2:2" x14ac:dyDescent="0.2">
      <c r="B18">
        <v>15</v>
      </c>
    </row>
    <row r="19" spans="2:2" x14ac:dyDescent="0.2">
      <c r="B19">
        <v>16</v>
      </c>
    </row>
    <row r="20" spans="2:2" x14ac:dyDescent="0.2">
      <c r="B20">
        <v>17</v>
      </c>
    </row>
    <row r="21" spans="2:2" x14ac:dyDescent="0.2">
      <c r="B21">
        <v>18</v>
      </c>
    </row>
    <row r="22" spans="2:2" x14ac:dyDescent="0.2">
      <c r="B22">
        <v>19</v>
      </c>
    </row>
    <row r="23" spans="2:2" x14ac:dyDescent="0.2">
      <c r="B23">
        <v>20</v>
      </c>
    </row>
    <row r="24" spans="2:2" x14ac:dyDescent="0.2">
      <c r="B24">
        <v>21</v>
      </c>
    </row>
    <row r="25" spans="2:2" x14ac:dyDescent="0.2">
      <c r="B25">
        <v>22</v>
      </c>
    </row>
    <row r="26" spans="2:2" x14ac:dyDescent="0.2">
      <c r="B26">
        <v>23</v>
      </c>
    </row>
    <row r="27" spans="2:2" x14ac:dyDescent="0.2">
      <c r="B27">
        <v>24</v>
      </c>
    </row>
    <row r="28" spans="2:2" x14ac:dyDescent="0.2">
      <c r="B28">
        <v>25</v>
      </c>
    </row>
    <row r="29" spans="2:2" x14ac:dyDescent="0.2">
      <c r="B29">
        <v>26</v>
      </c>
    </row>
    <row r="30" spans="2:2" x14ac:dyDescent="0.2">
      <c r="B30">
        <v>27</v>
      </c>
    </row>
    <row r="31" spans="2:2" x14ac:dyDescent="0.2">
      <c r="B31">
        <v>28</v>
      </c>
    </row>
    <row r="32" spans="2:2" x14ac:dyDescent="0.2">
      <c r="B32">
        <v>29</v>
      </c>
    </row>
    <row r="33" spans="2:2" x14ac:dyDescent="0.2">
      <c r="B33">
        <v>30</v>
      </c>
    </row>
    <row r="34" spans="2:2" x14ac:dyDescent="0.2">
      <c r="B34">
        <v>31</v>
      </c>
    </row>
    <row r="35" spans="2:2" x14ac:dyDescent="0.2">
      <c r="B35">
        <v>32</v>
      </c>
    </row>
    <row r="36" spans="2:2" x14ac:dyDescent="0.2">
      <c r="B36">
        <v>33</v>
      </c>
    </row>
    <row r="37" spans="2:2" x14ac:dyDescent="0.2">
      <c r="B37">
        <v>34</v>
      </c>
    </row>
    <row r="38" spans="2:2" x14ac:dyDescent="0.2">
      <c r="B38">
        <v>35</v>
      </c>
    </row>
    <row r="39" spans="2:2" x14ac:dyDescent="0.2">
      <c r="B39">
        <v>36</v>
      </c>
    </row>
    <row r="40" spans="2:2" x14ac:dyDescent="0.2">
      <c r="B40">
        <v>37</v>
      </c>
    </row>
    <row r="41" spans="2:2" x14ac:dyDescent="0.2">
      <c r="B41">
        <v>38</v>
      </c>
    </row>
    <row r="42" spans="2:2" x14ac:dyDescent="0.2">
      <c r="B42">
        <v>39</v>
      </c>
    </row>
    <row r="43" spans="2:2" x14ac:dyDescent="0.2">
      <c r="B43">
        <v>40</v>
      </c>
    </row>
    <row r="44" spans="2:2" x14ac:dyDescent="0.2">
      <c r="B44">
        <v>41</v>
      </c>
    </row>
    <row r="45" spans="2:2" x14ac:dyDescent="0.2">
      <c r="B45">
        <v>42</v>
      </c>
    </row>
    <row r="46" spans="2:2" x14ac:dyDescent="0.2">
      <c r="B46">
        <v>43</v>
      </c>
    </row>
    <row r="47" spans="2:2" x14ac:dyDescent="0.2">
      <c r="B47">
        <v>44</v>
      </c>
    </row>
    <row r="48" spans="2:2" x14ac:dyDescent="0.2">
      <c r="B48">
        <v>45</v>
      </c>
    </row>
    <row r="49" spans="2:2" x14ac:dyDescent="0.2">
      <c r="B49">
        <v>46</v>
      </c>
    </row>
    <row r="50" spans="2:2" x14ac:dyDescent="0.2">
      <c r="B50">
        <v>47</v>
      </c>
    </row>
    <row r="51" spans="2:2" x14ac:dyDescent="0.2">
      <c r="B51">
        <v>48</v>
      </c>
    </row>
    <row r="52" spans="2:2" x14ac:dyDescent="0.2">
      <c r="B52">
        <v>49</v>
      </c>
    </row>
    <row r="53" spans="2:2" x14ac:dyDescent="0.2">
      <c r="B53">
        <v>50</v>
      </c>
    </row>
    <row r="54" spans="2:2" x14ac:dyDescent="0.2">
      <c r="B54">
        <v>51</v>
      </c>
    </row>
    <row r="55" spans="2:2" x14ac:dyDescent="0.2">
      <c r="B55">
        <v>52</v>
      </c>
    </row>
    <row r="56" spans="2:2" x14ac:dyDescent="0.2">
      <c r="B56">
        <v>53</v>
      </c>
    </row>
    <row r="57" spans="2:2" x14ac:dyDescent="0.2">
      <c r="B57">
        <v>54</v>
      </c>
    </row>
    <row r="58" spans="2:2" x14ac:dyDescent="0.2">
      <c r="B58">
        <v>55</v>
      </c>
    </row>
    <row r="59" spans="2:2" x14ac:dyDescent="0.2">
      <c r="B59">
        <v>56</v>
      </c>
    </row>
    <row r="60" spans="2:2" x14ac:dyDescent="0.2">
      <c r="B60">
        <v>57</v>
      </c>
    </row>
    <row r="61" spans="2:2" x14ac:dyDescent="0.2">
      <c r="B61">
        <v>58</v>
      </c>
    </row>
    <row r="62" spans="2:2" x14ac:dyDescent="0.2">
      <c r="B62">
        <v>59</v>
      </c>
    </row>
    <row r="63" spans="2:2" x14ac:dyDescent="0.2">
      <c r="B63">
        <v>60</v>
      </c>
    </row>
    <row r="64" spans="2:2" x14ac:dyDescent="0.2">
      <c r="B64">
        <v>61</v>
      </c>
    </row>
    <row r="65" spans="2:2" x14ac:dyDescent="0.2">
      <c r="B65">
        <v>62</v>
      </c>
    </row>
    <row r="66" spans="2:2" x14ac:dyDescent="0.2">
      <c r="B66">
        <v>63</v>
      </c>
    </row>
    <row r="67" spans="2:2" x14ac:dyDescent="0.2">
      <c r="B67">
        <v>64</v>
      </c>
    </row>
    <row r="68" spans="2:2" x14ac:dyDescent="0.2">
      <c r="B68">
        <v>65</v>
      </c>
    </row>
    <row r="69" spans="2:2" x14ac:dyDescent="0.2">
      <c r="B69">
        <v>66</v>
      </c>
    </row>
    <row r="70" spans="2:2" x14ac:dyDescent="0.2">
      <c r="B70">
        <v>67</v>
      </c>
    </row>
    <row r="71" spans="2:2" x14ac:dyDescent="0.2">
      <c r="B71">
        <v>68</v>
      </c>
    </row>
    <row r="72" spans="2:2" x14ac:dyDescent="0.2">
      <c r="B72">
        <v>69</v>
      </c>
    </row>
    <row r="73" spans="2:2" x14ac:dyDescent="0.2">
      <c r="B73">
        <v>70</v>
      </c>
    </row>
    <row r="74" spans="2:2" x14ac:dyDescent="0.2">
      <c r="B74">
        <v>71</v>
      </c>
    </row>
    <row r="75" spans="2:2" x14ac:dyDescent="0.2">
      <c r="B75">
        <v>72</v>
      </c>
    </row>
    <row r="76" spans="2:2" x14ac:dyDescent="0.2">
      <c r="B76">
        <v>73</v>
      </c>
    </row>
    <row r="77" spans="2:2" x14ac:dyDescent="0.2">
      <c r="B77">
        <v>74</v>
      </c>
    </row>
    <row r="78" spans="2:2" x14ac:dyDescent="0.2">
      <c r="B78">
        <v>75</v>
      </c>
    </row>
    <row r="79" spans="2:2" x14ac:dyDescent="0.2">
      <c r="B79">
        <v>76</v>
      </c>
    </row>
    <row r="80" spans="2:2" x14ac:dyDescent="0.2">
      <c r="B80">
        <v>77</v>
      </c>
    </row>
    <row r="81" spans="2:2" x14ac:dyDescent="0.2">
      <c r="B81">
        <v>78</v>
      </c>
    </row>
    <row r="82" spans="2:2" x14ac:dyDescent="0.2">
      <c r="B82">
        <v>79</v>
      </c>
    </row>
    <row r="83" spans="2:2" x14ac:dyDescent="0.2">
      <c r="B83">
        <v>80</v>
      </c>
    </row>
    <row r="84" spans="2:2" x14ac:dyDescent="0.2">
      <c r="B84">
        <v>81</v>
      </c>
    </row>
    <row r="85" spans="2:2" x14ac:dyDescent="0.2">
      <c r="B85">
        <v>82</v>
      </c>
    </row>
    <row r="86" spans="2:2" x14ac:dyDescent="0.2">
      <c r="B86">
        <v>83</v>
      </c>
    </row>
    <row r="87" spans="2:2" x14ac:dyDescent="0.2">
      <c r="B87">
        <v>84</v>
      </c>
    </row>
    <row r="88" spans="2:2" x14ac:dyDescent="0.2">
      <c r="B88">
        <v>85</v>
      </c>
    </row>
    <row r="89" spans="2:2" x14ac:dyDescent="0.2">
      <c r="B89">
        <v>86</v>
      </c>
    </row>
    <row r="90" spans="2:2" x14ac:dyDescent="0.2">
      <c r="B90">
        <v>87</v>
      </c>
    </row>
    <row r="91" spans="2:2" x14ac:dyDescent="0.2">
      <c r="B91">
        <v>88</v>
      </c>
    </row>
    <row r="92" spans="2:2" x14ac:dyDescent="0.2">
      <c r="B92">
        <v>89</v>
      </c>
    </row>
    <row r="93" spans="2:2" x14ac:dyDescent="0.2">
      <c r="B93">
        <v>90</v>
      </c>
    </row>
    <row r="94" spans="2:2" x14ac:dyDescent="0.2">
      <c r="B94">
        <v>91</v>
      </c>
    </row>
    <row r="95" spans="2:2" x14ac:dyDescent="0.2">
      <c r="B95">
        <v>92</v>
      </c>
    </row>
    <row r="96" spans="2:2" x14ac:dyDescent="0.2">
      <c r="B96">
        <v>93</v>
      </c>
    </row>
    <row r="97" spans="2:2" x14ac:dyDescent="0.2">
      <c r="B97">
        <v>94</v>
      </c>
    </row>
    <row r="98" spans="2:2" x14ac:dyDescent="0.2">
      <c r="B98">
        <v>95</v>
      </c>
    </row>
    <row r="99" spans="2:2" x14ac:dyDescent="0.2">
      <c r="B99">
        <v>96</v>
      </c>
    </row>
    <row r="100" spans="2:2" x14ac:dyDescent="0.2">
      <c r="B100">
        <v>97</v>
      </c>
    </row>
    <row r="101" spans="2:2" x14ac:dyDescent="0.2">
      <c r="B101">
        <v>98</v>
      </c>
    </row>
    <row r="102" spans="2:2" x14ac:dyDescent="0.2">
      <c r="B102">
        <v>99</v>
      </c>
    </row>
    <row r="103" spans="2:2" x14ac:dyDescent="0.2">
      <c r="B103">
        <v>100</v>
      </c>
    </row>
    <row r="104" spans="2:2" x14ac:dyDescent="0.2">
      <c r="B104">
        <v>101</v>
      </c>
    </row>
    <row r="105" spans="2:2" x14ac:dyDescent="0.2">
      <c r="B105">
        <v>102</v>
      </c>
    </row>
    <row r="106" spans="2:2" x14ac:dyDescent="0.2">
      <c r="B106">
        <v>103</v>
      </c>
    </row>
    <row r="107" spans="2:2" x14ac:dyDescent="0.2">
      <c r="B107">
        <v>104</v>
      </c>
    </row>
    <row r="108" spans="2:2" x14ac:dyDescent="0.2">
      <c r="B108">
        <v>105</v>
      </c>
    </row>
    <row r="109" spans="2:2" x14ac:dyDescent="0.2">
      <c r="B109">
        <v>106</v>
      </c>
    </row>
    <row r="110" spans="2:2" x14ac:dyDescent="0.2">
      <c r="B110">
        <v>107</v>
      </c>
    </row>
    <row r="111" spans="2:2" x14ac:dyDescent="0.2">
      <c r="B111">
        <v>108</v>
      </c>
    </row>
    <row r="112" spans="2:2" x14ac:dyDescent="0.2">
      <c r="B112">
        <v>109</v>
      </c>
    </row>
    <row r="113" spans="2:2" x14ac:dyDescent="0.2">
      <c r="B113">
        <v>110</v>
      </c>
    </row>
    <row r="114" spans="2:2" x14ac:dyDescent="0.2">
      <c r="B114">
        <v>111</v>
      </c>
    </row>
    <row r="115" spans="2:2" x14ac:dyDescent="0.2">
      <c r="B115">
        <v>112</v>
      </c>
    </row>
    <row r="116" spans="2:2" x14ac:dyDescent="0.2">
      <c r="B116">
        <v>113</v>
      </c>
    </row>
    <row r="117" spans="2:2" x14ac:dyDescent="0.2">
      <c r="B117">
        <v>114</v>
      </c>
    </row>
    <row r="118" spans="2:2" x14ac:dyDescent="0.2">
      <c r="B118">
        <v>115</v>
      </c>
    </row>
    <row r="119" spans="2:2" x14ac:dyDescent="0.2">
      <c r="B119">
        <v>116</v>
      </c>
    </row>
    <row r="120" spans="2:2" x14ac:dyDescent="0.2">
      <c r="B120">
        <v>117</v>
      </c>
    </row>
    <row r="121" spans="2:2" x14ac:dyDescent="0.2">
      <c r="B121">
        <v>118</v>
      </c>
    </row>
    <row r="122" spans="2:2" x14ac:dyDescent="0.2">
      <c r="B122">
        <v>119</v>
      </c>
    </row>
    <row r="123" spans="2:2" x14ac:dyDescent="0.2">
      <c r="B123">
        <v>120</v>
      </c>
    </row>
    <row r="124" spans="2:2" x14ac:dyDescent="0.2">
      <c r="B124">
        <v>121</v>
      </c>
    </row>
    <row r="125" spans="2:2" x14ac:dyDescent="0.2">
      <c r="B125">
        <v>122</v>
      </c>
    </row>
    <row r="126" spans="2:2" x14ac:dyDescent="0.2">
      <c r="B126">
        <v>123</v>
      </c>
    </row>
    <row r="127" spans="2:2" x14ac:dyDescent="0.2">
      <c r="B127">
        <v>124</v>
      </c>
    </row>
    <row r="128" spans="2:2" x14ac:dyDescent="0.2">
      <c r="B128">
        <v>125</v>
      </c>
    </row>
    <row r="129" spans="2:2" x14ac:dyDescent="0.2">
      <c r="B129">
        <v>126</v>
      </c>
    </row>
    <row r="130" spans="2:2" x14ac:dyDescent="0.2">
      <c r="B130">
        <v>127</v>
      </c>
    </row>
    <row r="131" spans="2:2" x14ac:dyDescent="0.2">
      <c r="B131">
        <v>128</v>
      </c>
    </row>
    <row r="132" spans="2:2" x14ac:dyDescent="0.2">
      <c r="B132">
        <v>129</v>
      </c>
    </row>
    <row r="133" spans="2:2" x14ac:dyDescent="0.2">
      <c r="B133">
        <v>130</v>
      </c>
    </row>
    <row r="134" spans="2:2" x14ac:dyDescent="0.2">
      <c r="B134">
        <v>131</v>
      </c>
    </row>
    <row r="135" spans="2:2" x14ac:dyDescent="0.2">
      <c r="B135">
        <v>132</v>
      </c>
    </row>
    <row r="136" spans="2:2" x14ac:dyDescent="0.2">
      <c r="B136">
        <v>133</v>
      </c>
    </row>
    <row r="137" spans="2:2" x14ac:dyDescent="0.2">
      <c r="B137">
        <v>134</v>
      </c>
    </row>
    <row r="138" spans="2:2" x14ac:dyDescent="0.2">
      <c r="B138">
        <v>135</v>
      </c>
    </row>
    <row r="139" spans="2:2" x14ac:dyDescent="0.2">
      <c r="B139">
        <v>136</v>
      </c>
    </row>
    <row r="140" spans="2:2" x14ac:dyDescent="0.2">
      <c r="B140">
        <v>137</v>
      </c>
    </row>
    <row r="141" spans="2:2" x14ac:dyDescent="0.2">
      <c r="B141">
        <v>138</v>
      </c>
    </row>
    <row r="142" spans="2:2" x14ac:dyDescent="0.2">
      <c r="B142">
        <v>139</v>
      </c>
    </row>
    <row r="143" spans="2:2" x14ac:dyDescent="0.2">
      <c r="B143">
        <v>140</v>
      </c>
    </row>
    <row r="144" spans="2:2" x14ac:dyDescent="0.2">
      <c r="B144">
        <v>141</v>
      </c>
    </row>
    <row r="145" spans="2:2" x14ac:dyDescent="0.2">
      <c r="B145">
        <v>142</v>
      </c>
    </row>
    <row r="146" spans="2:2" x14ac:dyDescent="0.2">
      <c r="B146">
        <v>143</v>
      </c>
    </row>
    <row r="147" spans="2:2" x14ac:dyDescent="0.2">
      <c r="B147">
        <v>144</v>
      </c>
    </row>
    <row r="148" spans="2:2" x14ac:dyDescent="0.2">
      <c r="B148">
        <v>145</v>
      </c>
    </row>
    <row r="149" spans="2:2" x14ac:dyDescent="0.2">
      <c r="B149">
        <v>146</v>
      </c>
    </row>
    <row r="150" spans="2:2" x14ac:dyDescent="0.2">
      <c r="B150">
        <v>147</v>
      </c>
    </row>
    <row r="151" spans="2:2" x14ac:dyDescent="0.2">
      <c r="B151">
        <v>148</v>
      </c>
    </row>
    <row r="152" spans="2:2" x14ac:dyDescent="0.2">
      <c r="B152">
        <v>149</v>
      </c>
    </row>
    <row r="153" spans="2:2" x14ac:dyDescent="0.2">
      <c r="B153">
        <v>150</v>
      </c>
    </row>
  </sheetData>
  <dataValidations xWindow="222" yWindow="476" count="1">
    <dataValidation allowBlank="1" showInputMessage="1" showErrorMessage="1" prompt="Room or Areas are in this column under this heading" sqref="B2" xr:uid="{00000000-0002-0000-0500-00000000000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Order Form</vt:lpstr>
      <vt:lpstr>Floor Space Exhibitors</vt:lpstr>
      <vt:lpstr>Shell Scheme Exhibitors</vt:lpstr>
      <vt:lpstr>Stand Painting</vt:lpstr>
      <vt:lpstr>Electrical Fitting Plan</vt:lpstr>
      <vt:lpstr>Gas Application</vt:lpstr>
      <vt:lpstr>Shows</vt:lpstr>
      <vt:lpstr>Categories</vt:lpstr>
      <vt:lpstr>Quantity Required</vt:lpstr>
      <vt:lpstr>ColumnTitle2</vt:lpstr>
      <vt:lpstr>'Electrical Fitting Plan'!Print_Area</vt:lpstr>
      <vt:lpstr>'Floor Space Exhibitors'!Print_Area</vt:lpstr>
      <vt:lpstr>'Gas Application'!Print_Area</vt:lpstr>
      <vt:lpstr>'Order Form'!Print_Area</vt:lpstr>
      <vt:lpstr>'Shell Scheme Exhibitors'!Print_Area</vt:lpstr>
      <vt:lpstr>Categories!Print_Titles</vt:lpstr>
      <vt:lpstr>RoomList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Scan</dc:creator>
  <cp:lastModifiedBy>Reid, Heather (RX-JHB)</cp:lastModifiedBy>
  <cp:lastPrinted>2024-02-18T11:02:01Z</cp:lastPrinted>
  <dcterms:created xsi:type="dcterms:W3CDTF">2017-07-30T14:13:04Z</dcterms:created>
  <dcterms:modified xsi:type="dcterms:W3CDTF">2024-03-06T12:02:26Z</dcterms:modified>
</cp:coreProperties>
</file>